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tabRatio="500" activeTab="0"/>
  </bookViews>
  <sheets>
    <sheet name="Planas" sheetId="1" r:id="rId1"/>
  </sheets>
  <definedNames/>
  <calcPr fullCalcOnLoad="1"/>
</workbook>
</file>

<file path=xl/comments1.xml><?xml version="1.0" encoding="utf-8"?>
<comments xmlns="http://schemas.openxmlformats.org/spreadsheetml/2006/main">
  <authors>
    <author>Dinara</author>
  </authors>
  <commentList>
    <comment ref="C16" authorId="0">
      <text>
        <r>
          <rPr>
            <b/>
            <sz val="9"/>
            <rFont val="Tahoma"/>
            <family val="2"/>
          </rPr>
          <t>Dinara:</t>
        </r>
        <r>
          <rPr>
            <sz val="9"/>
            <rFont val="Tahoma"/>
            <family val="2"/>
          </rPr>
          <t xml:space="preserve">
</t>
        </r>
      </text>
    </comment>
    <comment ref="C71" authorId="0">
      <text>
        <r>
          <rPr>
            <b/>
            <sz val="9"/>
            <rFont val="Tahoma"/>
            <family val="2"/>
          </rPr>
          <t>Dinara:</t>
        </r>
        <r>
          <rPr>
            <sz val="9"/>
            <rFont val="Tahoma"/>
            <family val="2"/>
          </rPr>
          <t xml:space="preserve">
</t>
        </r>
      </text>
    </comment>
    <comment ref="C94" authorId="0">
      <text>
        <r>
          <rPr>
            <b/>
            <sz val="9"/>
            <rFont val="Tahoma"/>
            <family val="2"/>
          </rPr>
          <t>Dinara: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<sst xmlns="http://schemas.openxmlformats.org/spreadsheetml/2006/main" count="342" uniqueCount="201">
  <si>
    <t>Kodas</t>
  </si>
  <si>
    <t>Pavadinimas</t>
  </si>
  <si>
    <t>Rodiklis</t>
  </si>
  <si>
    <t>PROGRAMOS TIKSLAS</t>
  </si>
  <si>
    <t>UŽDAVINYS</t>
  </si>
  <si>
    <t>08</t>
  </si>
  <si>
    <t>ŠVIETIMO PRIEINAMUMO IR KOKYBĖS UŽTIKRINIMO PROGRAMA</t>
  </si>
  <si>
    <t>08.01</t>
  </si>
  <si>
    <t>08.01.01</t>
  </si>
  <si>
    <t>08.01.01.01</t>
  </si>
  <si>
    <t>08.02</t>
  </si>
  <si>
    <t>08.02.01</t>
  </si>
  <si>
    <t>08.02.01.01</t>
  </si>
  <si>
    <t>Ugdymo kokybės ir pasiekimų gerinimas įgyvendinant Bendrąsias ugdymo programas</t>
  </si>
  <si>
    <t xml:space="preserve">UŽDAVINYS </t>
  </si>
  <si>
    <t xml:space="preserve">Programa „Ugdymo kokybės vertinimas ir įsivertinimas“ </t>
  </si>
  <si>
    <t>Pamokos, kuriose taikomi efektyvūs metodai, inovatyvios priemonės</t>
  </si>
  <si>
    <t>Organizuoti holistinį ugdymą taikant integralumo principą</t>
  </si>
  <si>
    <t>08.01.02</t>
  </si>
  <si>
    <t>08.01.02.01</t>
  </si>
  <si>
    <t>08.01.02.02</t>
  </si>
  <si>
    <t xml:space="preserve">Programa „Socialinis ir emocinis ugdymas“ </t>
  </si>
  <si>
    <t>Efektyviai įgyvendinant Bendrąsias ugdymo programas gerinti mokinių ugdymosi pasiekimus, užtikrinti nepertraukiamą ugdymo kokybės ir pasiekimų vertinimą ir įsivertinimą.</t>
  </si>
  <si>
    <t>08.01.03</t>
  </si>
  <si>
    <t>Kuriant įtraukiąją kultūrą teikti efektyvią pagalbą kiekvienam vaikui siekiant individualios pažangos.</t>
  </si>
  <si>
    <t>08.01.04</t>
  </si>
  <si>
    <t>Plėtoti skaitmeninį ugdymo turinį, tobulinti mokytojų skaitmeninio raštingumo kompetenciją</t>
  </si>
  <si>
    <t>08.01.05</t>
  </si>
  <si>
    <t>Sudaryti sąlygas kiekvieno vaiko saviraiškos poreikių tenkinimui neformaliojo ugdymo veiklose.</t>
  </si>
  <si>
    <t>08.01.06</t>
  </si>
  <si>
    <t xml:space="preserve">BENDRAŽMOGIŠKŲJŲ VERTYBIŲ PUOSELĖJIMAS IR SOCIALINIŲ KOMPETENCIJŲ UGDYMAS
UŽTIKRINANT BENDRUOMENĖS NARIŲ SAUGUMĄ
</t>
  </si>
  <si>
    <t>Kurti fiziškai, emociškai, dvasiškai saugią ugdymo(si) aplinką, suvienijant mokytojų bei tėvų pastangas ir stiprinant mokinių vertybines nuostatas</t>
  </si>
  <si>
    <t>08.02.02</t>
  </si>
  <si>
    <t>Efektyvinti mokinių socialinių kompetencijų ugdymą, siekiant brandžios ir sėkmingos vaiko asmenybės ūgties</t>
  </si>
  <si>
    <t>1-4 kl. mokinių, dalyvavusių OPA projekte</t>
  </si>
  <si>
    <t>08.03</t>
  </si>
  <si>
    <t>MOKYKLOS MATERIALINĖS IR TECHNINĖS BAZĖS STIPRINIMAS</t>
  </si>
  <si>
    <t>Gerinti progimnazijos higienines sąlygas</t>
  </si>
  <si>
    <t>08.03.01</t>
  </si>
  <si>
    <t>Įrengta lauko klasė</t>
  </si>
  <si>
    <t>Įrengtas liftas - keltuvas</t>
  </si>
  <si>
    <t>Šiuolaikinių mokymo priemonių įsigijimas</t>
  </si>
  <si>
    <t>08.03.02</t>
  </si>
  <si>
    <t>Plėtoti skaitmeninius mokymo(si) išteklius, priemones, informacinių ir komunikacinių technologijų įrangą, būtiną efektyviam ugdymui.</t>
  </si>
  <si>
    <t>Atnaujinta kompiuterinė technika</t>
  </si>
  <si>
    <t>Licencijos skaitmeninėms aplinkoms įsigyti</t>
  </si>
  <si>
    <t>08.04</t>
  </si>
  <si>
    <t>08.04.01</t>
  </si>
  <si>
    <t>Dalyvauti programose ir tarptautiniuose bei respublikiniuose projektuose</t>
  </si>
  <si>
    <t>Gilinti pedagogų ir mokinių asmenines ir bendrąsias kompetencijas dalyvaujant programose, tarptautiniuose bei respublikiniuose projektuose.</t>
  </si>
  <si>
    <t>08.04.02</t>
  </si>
  <si>
    <t xml:space="preserve">Programa „STEAM srities mokslai, kūrybinė praktika - inžinerijos pagrindas“ </t>
  </si>
  <si>
    <t>08.01.02.03</t>
  </si>
  <si>
    <t>Programa „Į pagalbą mokiniui“</t>
  </si>
  <si>
    <t>08.01.03.01</t>
  </si>
  <si>
    <t>Programa „Ugdymo kokybės vertinimas ir įsivertinimas“</t>
  </si>
  <si>
    <t>08.01.04.01</t>
  </si>
  <si>
    <t>08.01.05.01</t>
  </si>
  <si>
    <t>08.01.06.01</t>
  </si>
  <si>
    <t>Šiaulių Ragainės progimnazija</t>
  </si>
  <si>
    <t xml:space="preserve">Programa „Kultūrtingas elgesys - saugumo garantas“ </t>
  </si>
  <si>
    <t>08.02.01.02</t>
  </si>
  <si>
    <t>08.02.02.01</t>
  </si>
  <si>
    <t>Mokyklos erdvių, pritaikytų įtraukiąjam ugdymui, atnaujinimas</t>
  </si>
  <si>
    <t>IKT priemonių atnaujinimas, jų plėtra</t>
  </si>
  <si>
    <t>Skaitmeninių mokymosi priemonių plėtojimas</t>
  </si>
  <si>
    <t>08.03.01.01</t>
  </si>
  <si>
    <t>08.03.02.01</t>
  </si>
  <si>
    <t>08.03.02.02</t>
  </si>
  <si>
    <t>08.04.01.01</t>
  </si>
  <si>
    <t>Pedagogų kvalifikacijos tobulinimas</t>
  </si>
  <si>
    <t>Pedagogų ir mokinių lyderystės raiška</t>
  </si>
  <si>
    <t>08.04.02.01</t>
  </si>
  <si>
    <t>08.04.02.02</t>
  </si>
  <si>
    <t>Aktyvus dalyvavimas programose, tarptautiniuose projektuose</t>
  </si>
  <si>
    <t>PEDAGOGŲ IR MOKINIŲ LYDERYSTĖS STIPRINIMAS DALYVAUJANT PROGRAMOSE IR
TARPTAUTINIUOSE BEI RESPUBLIKINIUOSE PROJEKTUOSE</t>
  </si>
  <si>
    <t>08 PROGRAMAI IŠ VISO:</t>
  </si>
  <si>
    <t>SB:</t>
  </si>
  <si>
    <t>PL:</t>
  </si>
  <si>
    <t>KT(KL):</t>
  </si>
  <si>
    <t>KT(ES):</t>
  </si>
  <si>
    <t>Mokytojai, dalyvaujantys kvalifikacijos kėlimo renginiuose</t>
  </si>
  <si>
    <t>Mokytojai, į savo dėstomą dalyką integruojančių kitų mokomųjų dalykų temas</t>
  </si>
  <si>
    <t>Mokytojai, vedantys integruotas pamokas su kitais mokytojais</t>
  </si>
  <si>
    <t xml:space="preserve">Mokytojai, per mokslo metus vedę ne mažiau kaip  20 %
  pamokų, integruotų su Inžinerinio ugdymo programa
</t>
  </si>
  <si>
    <t>Pažangūs mokiniai</t>
  </si>
  <si>
    <t xml:space="preserve">Puikiai ir gerai besimokantys mokiniai 5-8 kl. </t>
  </si>
  <si>
    <t>Mokiniai, padarę asmeninę pažangą</t>
  </si>
  <si>
    <t xml:space="preserve">Gabūs mokiniai, laimėję olimpiadose, konkursuose prizines vietas
</t>
  </si>
  <si>
    <t>Mokytojai, pamokose naudojantys skaitmenines priemones</t>
  </si>
  <si>
    <t>Mokiniai, lankantys būrelius mokykloje</t>
  </si>
  <si>
    <t xml:space="preserve">Mokykloje veikiantys būreliai </t>
  </si>
  <si>
    <t>Mokiniai, dalyvaujantys kitų NVŠ tiekėjų organizuojamose veiklose</t>
  </si>
  <si>
    <t xml:space="preserve">Mokiniai, dalyvaujantys neformaliose veiklose
 inžinerinių kompetencijų ir kūrybiškumo ugdymui
</t>
  </si>
  <si>
    <t>Veiklos,  kuriančios mokyklų tarpusavio ryšį</t>
  </si>
  <si>
    <t xml:space="preserve">Mokinių vizitai per technologijos pamokas į Šiaulių profesinį 
 rengimo centrą
</t>
  </si>
  <si>
    <t>Mokiniai, rengę inžinerinius projektus</t>
  </si>
  <si>
    <t xml:space="preserve">Šiaulių miesto savivaldybės finansuojamos STEAM programos,
 kurių veiklose dalyvauja progimnazijos mokiniai 
</t>
  </si>
  <si>
    <t xml:space="preserve">STEM tinklo mokyklos ženklo portale paskelbtos veiklos
</t>
  </si>
  <si>
    <t>STEAM veiklos, organizuotos mokykloje</t>
  </si>
  <si>
    <t xml:space="preserve">Inžinerinių  miesto, respublikos, tarptautiniai renginiai,
  kuriuose dalyvauja mokiniai
</t>
  </si>
  <si>
    <t xml:space="preserve">Mokinių išvykos į  įmones, siekiant supažindinti su
 inžinerinėmis profesijomis ir parodant jų patrauklumą
</t>
  </si>
  <si>
    <t xml:space="preserve">Organizuotos prevencinės veiklos </t>
  </si>
  <si>
    <t xml:space="preserve">Organizuotos veiklos, kuriose mokiniai ugdosi sveikos
 gyvensenos įgūdžius
</t>
  </si>
  <si>
    <t xml:space="preserve">Organizuotos veiklos, kuriose formuojama mokinių  
 ekologinė samprata 
</t>
  </si>
  <si>
    <t>Miesto, respublikos, tarptautiniai renginiai, kuriuose dalyvauta</t>
  </si>
  <si>
    <t xml:space="preserve">Organizuotos tėvų švietimo veiklos </t>
  </si>
  <si>
    <t xml:space="preserve">Mokinių savivaldos inicijuotos veiklos </t>
  </si>
  <si>
    <t>Mokiniai, dalyvaujantys savanorystės veiklose</t>
  </si>
  <si>
    <t>Mokiniai, dalyvaujantys ugdymo karjerai veiklose</t>
  </si>
  <si>
    <t>Mokinių tėvai, prisidėję prie profesino veiklinimo</t>
  </si>
  <si>
    <t>5-8 kl. mokiniai, pildę Mokinio dienoraštį</t>
  </si>
  <si>
    <t>Vykdomi tarptautiniai bei respublikiniai projektai</t>
  </si>
  <si>
    <t xml:space="preserve">Mokytojai, organizuojantys tarptautinę ar respublikinę
 projektinę veiklą 
</t>
  </si>
  <si>
    <r>
      <t>Mokiniai, dalyvaujantys tarptautiniuose  ar
 respublikiniuose projektuose</t>
    </r>
    <r>
      <rPr>
        <sz val="10"/>
        <rFont val="Times New Roman"/>
        <family val="1"/>
      </rPr>
      <t xml:space="preserve">
</t>
    </r>
  </si>
  <si>
    <t xml:space="preserve">8 kl. mokiniai, dalyvaujantys „The Duke of  Edinburgh‘s 
 International Award“ (DofE) tarptautinėje programoje
</t>
  </si>
  <si>
    <t xml:space="preserve">PUG auklėtiniai, dalyvaujantys emocinio ugdymo  
 programos ,,Zipio draugai” įgyvendinimo veiklose
</t>
  </si>
  <si>
    <t xml:space="preserve">1-4 kl. mokiniai, dalyvaujantys socialinių emocinių
 įgūdžių lavinimo ir smurto prevencijos programos „Antras
 žingsnis“ įgyvendinimo veiklose
</t>
  </si>
  <si>
    <t>5-8 kl. mokiniai, dalyvaujantys socialinio ir emocinio ugdymo programos „Lions quest“ veiklose</t>
  </si>
  <si>
    <t>Programų ir projektų metu įgytą patirtį pristatantys mokiniai</t>
  </si>
  <si>
    <t xml:space="preserve">Programų ir projektų metu įgytą patirtį pristatantys
 mokytojai  
</t>
  </si>
  <si>
    <t>ŠIAULIŲ MIESTO RAGAINĖS PROGIMNAZIJOS 2024 METŲ VEIKLOS PLANAS</t>
  </si>
  <si>
    <t>(2 priedas)</t>
  </si>
  <si>
    <t>Atsakinas asmuo (-ys)</t>
  </si>
  <si>
    <t>SP lėšos*</t>
  </si>
  <si>
    <t xml:space="preserve">2024 metų asignavimai </t>
  </si>
  <si>
    <t>Plėtoti inovatyvų ugdymą, lavinant mokinių inžinerines kompetencijas, kūrybiškumą</t>
  </si>
  <si>
    <t>Administracija, mokytojai</t>
  </si>
  <si>
    <t xml:space="preserve">Mokyklos 4 kl. mokinių matematikos nacionalinio mokinių pasiekimų patikrinimo  rezultatų vidurkis   </t>
  </si>
  <si>
    <t xml:space="preserve">Mokyklos 4 kl. mokinių skaitymo nacionalinio mokinių pasiekimų patikrinimo  rezultatų vidurkis </t>
  </si>
  <si>
    <t xml:space="preserve">Mokyklos 8 kl. mokinių matematikos nacionalinio mokinių pasiekimų patikrinimo  rezultatų vidurkis   </t>
  </si>
  <si>
    <t>Mokyklos 8 kl. mokinių lietuvių kalbos ir literatūros (skaitymo) nacionalinio mokinių pasiekimų patikrinimo  rezultatų vidurkis</t>
  </si>
  <si>
    <t xml:space="preserve">Mokytojai, kartą per pusmetį, vedantys pamokas kitų mokyklų mokytojams </t>
  </si>
  <si>
    <t xml:space="preserve">Tarpmokyklinėse stažuotėse VIP mokyklų tinklo mokyklose dalyvavę mokytojai  </t>
  </si>
  <si>
    <t xml:space="preserve">Mokytojai, kartą per pusmetį, stebintys kitų mokyklų mokytojų vedamas pamokas  </t>
  </si>
  <si>
    <t xml:space="preserve">Netradicinėse kultūrinėse erdvėse vedamos integruotos pamokos </t>
  </si>
  <si>
    <t>Administracija, mokytojai, pagalbos mokiniui specialistai</t>
  </si>
  <si>
    <t xml:space="preserve">Mokinių, padariusių ugdymosi pažangą lietuvių k., dalis </t>
  </si>
  <si>
    <t xml:space="preserve">Mokinių, padariusių ugdymosi pažangą matematikos., dalis </t>
  </si>
  <si>
    <t>Įvairių neformaliojo švietimo krypčių būrelių organizavimas mokykloje</t>
  </si>
  <si>
    <t>Atnaujinta vaikų žaidimų aikštelė</t>
  </si>
  <si>
    <t>Klasių atnaujinimas</t>
  </si>
  <si>
    <t>Direktorius, darbų vadovas</t>
  </si>
  <si>
    <t>Edukacinių erdvių kūrimas</t>
  </si>
  <si>
    <t>08.04.01.02</t>
  </si>
  <si>
    <t>08.04.01.03</t>
  </si>
  <si>
    <t>08.01.05.02</t>
  </si>
  <si>
    <t>FINANSAVIMO ŠALTINIŲ SUVESTINĖ</t>
  </si>
  <si>
    <t>1.</t>
  </si>
  <si>
    <t>SAVIVALDYBĖS BIUDŽETAS IŠ VISO, IŠ JO</t>
  </si>
  <si>
    <t>1.01.</t>
  </si>
  <si>
    <t>Savivaldybės biudžeto lėšos (SB)</t>
  </si>
  <si>
    <t>1.02.</t>
  </si>
  <si>
    <t xml:space="preserve">Skolintos lėšos (PS)  </t>
  </si>
  <si>
    <t>1.03.</t>
  </si>
  <si>
    <t>1.04.</t>
  </si>
  <si>
    <t>Lėšos valstybinėms  funkcijoms atlikti VB (VF)</t>
  </si>
  <si>
    <t>1.05.</t>
  </si>
  <si>
    <t>Valstybės biudžeto lėšos (VB)</t>
  </si>
  <si>
    <t>1.06.</t>
  </si>
  <si>
    <t>Kelių priežiūros ir plėtros programos lėšos VB (KPPP)</t>
  </si>
  <si>
    <t>1.07.</t>
  </si>
  <si>
    <t>1.08.</t>
  </si>
  <si>
    <t>Europos Sąjungos  lėšos (ES)</t>
  </si>
  <si>
    <t>1.09.</t>
  </si>
  <si>
    <t>Įstaigos pajamų lėšos (PL)</t>
  </si>
  <si>
    <t>1.10.</t>
  </si>
  <si>
    <t>Lėšų likutis ataskaitinio laikotarpio pabaigoje (LIK)</t>
  </si>
  <si>
    <t>1.11.</t>
  </si>
  <si>
    <t>Aplinkos apsaugos rėmimo specialiosios programos lėšos SB (AA)</t>
  </si>
  <si>
    <t>1.12.</t>
  </si>
  <si>
    <t>Lėšų likutis iš Aplinkos apsaugos rėmimo specialiosios programos SB (AA/LIK)</t>
  </si>
  <si>
    <t>2.</t>
  </si>
  <si>
    <t>KITOS LĖŠOS IŠ VISO, IŠ JŲ</t>
  </si>
  <si>
    <t>2.01.</t>
  </si>
  <si>
    <t>Valstybės biudžeto lėšos KT (VB)</t>
  </si>
  <si>
    <t>2.02.</t>
  </si>
  <si>
    <t>Europos Sąjungos finansinės paramos lėšos  KT (ES)</t>
  </si>
  <si>
    <t>2.03.</t>
  </si>
  <si>
    <t>Kitų šaltinių lėšos KT (KL)</t>
  </si>
  <si>
    <t>IŠ VISO:</t>
  </si>
  <si>
    <t>Lėšos ugdymo reikmėms VB (UR)</t>
  </si>
  <si>
    <r>
      <t>Valstybės investicijų programos projektų</t>
    </r>
    <r>
      <rPr>
        <sz val="14"/>
        <color indexed="60"/>
        <rFont val="Times New Roman"/>
        <family val="1"/>
      </rPr>
      <t xml:space="preserve"> l</t>
    </r>
    <r>
      <rPr>
        <sz val="14"/>
        <rFont val="Times New Roman"/>
        <family val="1"/>
      </rPr>
      <t>ėšos VB (VIP)</t>
    </r>
  </si>
  <si>
    <t>2024 metų asignavimai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</si>
  <si>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</si>
  <si>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VB (UR)</t>
  </si>
  <si>
    <t>PL</t>
  </si>
  <si>
    <t>SB</t>
  </si>
  <si>
    <t>KT (KL)</t>
  </si>
  <si>
    <t>LIK</t>
  </si>
  <si>
    <t>KT (ES)</t>
  </si>
  <si>
    <t>VB(UR):</t>
  </si>
  <si>
    <t>LIK:</t>
  </si>
  <si>
    <t xml:space="preserve">Vykdytojas </t>
  </si>
  <si>
    <t>tūkst.Eur</t>
  </si>
  <si>
    <t>Mato vnt.</t>
  </si>
  <si>
    <t>2024 m. planas</t>
  </si>
  <si>
    <t>proc.</t>
  </si>
  <si>
    <t>sk.</t>
  </si>
  <si>
    <t>Administracija, mokytojai, klasių vadovai, pagalbos mokiniui specialistai</t>
  </si>
  <si>
    <t>Efekto/Rezultato/Produkto/Indėlio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</si>
</sst>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#0.0"/>
    <numFmt numFmtId="165" formatCode="0.0"/>
  </numFmts>
  <fonts count="59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2"/>
      <color indexed="5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55"/>
      <name val="Times New Roman"/>
      <family val="1"/>
    </font>
    <font>
      <strike/>
      <sz val="12"/>
      <color indexed="45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2"/>
      <name val="Times New Roman"/>
      <family val="1"/>
    </font>
    <font>
      <sz val="11"/>
      <name val="Calibri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55"/>
      <name val="Calibri"/>
      <family val="2"/>
    </font>
    <font>
      <sz val="14"/>
      <color indexed="60"/>
      <name val="Times New Roman"/>
      <family val="1"/>
    </font>
    <font>
      <sz val="14"/>
      <name val="Arial"/>
      <family val="2"/>
    </font>
    <font>
      <b/>
      <i/>
      <sz val="12"/>
      <color indexed="55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Calibri"/>
      <family val="2"/>
    </font>
    <font>
      <b/>
      <i/>
      <sz val="12"/>
      <color rgb="FF000000"/>
      <name val="Times New Roman"/>
      <family val="1"/>
    </font>
    <font>
      <strike/>
      <sz val="12"/>
      <color rgb="FFFF0000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AEE80"/>
        <bgColor indexed="64"/>
      </patternFill>
    </fill>
    <fill>
      <patternFill patternType="solid">
        <fgColor rgb="FFC0E4F6"/>
        <bgColor indexed="64"/>
      </patternFill>
    </fill>
    <fill>
      <patternFill patternType="solid">
        <fgColor rgb="FFD8FAD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9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3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49" fontId="3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0" fontId="3" fillId="34" borderId="10" xfId="0" applyFont="1" applyFill="1" applyBorder="1" applyAlignment="1" applyProtection="1">
      <alignment vertical="center" wrapText="1" readingOrder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0" fontId="3" fillId="35" borderId="10" xfId="0" applyFont="1" applyFill="1" applyBorder="1" applyAlignment="1" applyProtection="1">
      <alignment vertical="center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3" fillId="36" borderId="10" xfId="0" applyFont="1" applyFill="1" applyBorder="1" applyAlignment="1" applyProtection="1">
      <alignment vertical="center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horizontal="left" vertical="top" wrapText="1" readingOrder="1"/>
      <protection locked="0"/>
    </xf>
    <xf numFmtId="164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7" fillId="0" borderId="10" xfId="0" applyFont="1" applyBorder="1" applyAlignment="1" applyProtection="1">
      <alignment horizontal="left" vertical="top" wrapText="1" readingOrder="1"/>
      <protection locked="0"/>
    </xf>
    <xf numFmtId="0" fontId="4" fillId="0" borderId="12" xfId="0" applyFont="1" applyBorder="1" applyAlignment="1" applyProtection="1">
      <alignment vertical="top" wrapText="1" readingOrder="1"/>
      <protection locked="0"/>
    </xf>
    <xf numFmtId="0" fontId="3" fillId="36" borderId="11" xfId="0" applyFont="1" applyFill="1" applyBorder="1" applyAlignment="1" applyProtection="1">
      <alignment vertical="center" wrapText="1" readingOrder="1"/>
      <protection locked="0"/>
    </xf>
    <xf numFmtId="0" fontId="4" fillId="0" borderId="11" xfId="0" applyFont="1" applyBorder="1" applyAlignment="1" applyProtection="1">
      <alignment horizontal="left" vertical="top" wrapText="1" readingOrder="1"/>
      <protection locked="0"/>
    </xf>
    <xf numFmtId="164" fontId="4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7" fillId="0" borderId="10" xfId="0" applyFont="1" applyBorder="1" applyAlignment="1">
      <alignment wrapText="1"/>
    </xf>
    <xf numFmtId="0" fontId="3" fillId="34" borderId="10" xfId="0" applyFont="1" applyFill="1" applyBorder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54" fillId="0" borderId="0" xfId="0" applyFont="1" applyAlignment="1">
      <alignment horizontal="right" wrapText="1"/>
    </xf>
    <xf numFmtId="0" fontId="14" fillId="0" borderId="0" xfId="0" applyFont="1" applyAlignment="1" applyProtection="1">
      <alignment horizontal="right" vertical="top" wrapText="1" readingOrder="1"/>
      <protection locked="0"/>
    </xf>
    <xf numFmtId="164" fontId="14" fillId="0" borderId="0" xfId="0" applyNumberFormat="1" applyFont="1" applyAlignment="1" applyProtection="1">
      <alignment horizontal="right" vertical="top" wrapText="1" readingOrder="1"/>
      <protection locked="0"/>
    </xf>
    <xf numFmtId="0" fontId="4" fillId="0" borderId="13" xfId="0" applyFont="1" applyBorder="1" applyAlignment="1" applyProtection="1">
      <alignment vertical="top" wrapText="1" readingOrder="1"/>
      <protection locked="0"/>
    </xf>
    <xf numFmtId="0" fontId="16" fillId="0" borderId="0" xfId="0" applyFont="1" applyAlignment="1">
      <alignment vertical="top"/>
    </xf>
    <xf numFmtId="0" fontId="55" fillId="0" borderId="0" xfId="0" applyFont="1" applyAlignment="1">
      <alignment/>
    </xf>
    <xf numFmtId="0" fontId="15" fillId="0" borderId="0" xfId="0" applyFont="1" applyAlignment="1">
      <alignment horizontal="right" vertical="top" wrapText="1"/>
    </xf>
    <xf numFmtId="165" fontId="15" fillId="0" borderId="0" xfId="0" applyNumberFormat="1" applyFont="1" applyAlignment="1">
      <alignment horizontal="center" vertical="top" wrapText="1"/>
    </xf>
    <xf numFmtId="165" fontId="16" fillId="0" borderId="0" xfId="0" applyNumberFormat="1" applyFont="1" applyAlignment="1">
      <alignment vertical="top"/>
    </xf>
    <xf numFmtId="49" fontId="15" fillId="37" borderId="10" xfId="0" applyNumberFormat="1" applyFont="1" applyFill="1" applyBorder="1" applyAlignment="1">
      <alignment horizontal="center" vertical="center"/>
    </xf>
    <xf numFmtId="165" fontId="15" fillId="38" borderId="0" xfId="0" applyNumberFormat="1" applyFont="1" applyFill="1" applyAlignment="1">
      <alignment vertical="center"/>
    </xf>
    <xf numFmtId="49" fontId="16" fillId="0" borderId="10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center" wrapText="1"/>
    </xf>
    <xf numFmtId="0" fontId="55" fillId="38" borderId="0" xfId="0" applyFont="1" applyFill="1" applyAlignment="1">
      <alignment/>
    </xf>
    <xf numFmtId="0" fontId="16" fillId="0" borderId="14" xfId="0" applyFont="1" applyBorder="1" applyAlignment="1">
      <alignment horizontal="center" vertical="center"/>
    </xf>
    <xf numFmtId="0" fontId="16" fillId="38" borderId="0" xfId="0" applyFont="1" applyFill="1" applyAlignment="1">
      <alignment vertical="center"/>
    </xf>
    <xf numFmtId="0" fontId="16" fillId="38" borderId="0" xfId="0" applyFont="1" applyFill="1" applyAlignment="1">
      <alignment horizontal="center" vertical="center"/>
    </xf>
    <xf numFmtId="0" fontId="19" fillId="0" borderId="0" xfId="0" applyFont="1" applyAlignment="1">
      <alignment/>
    </xf>
    <xf numFmtId="49" fontId="16" fillId="0" borderId="14" xfId="0" applyNumberFormat="1" applyFont="1" applyBorder="1" applyAlignment="1">
      <alignment horizontal="center" vertical="center"/>
    </xf>
    <xf numFmtId="0" fontId="16" fillId="39" borderId="0" xfId="0" applyFont="1" applyFill="1" applyAlignment="1">
      <alignment vertical="center"/>
    </xf>
    <xf numFmtId="0" fontId="56" fillId="0" borderId="0" xfId="0" applyFont="1" applyAlignment="1">
      <alignment horizontal="right" wrapText="1"/>
    </xf>
    <xf numFmtId="165" fontId="56" fillId="0" borderId="0" xfId="0" applyNumberFormat="1" applyFont="1" applyAlignment="1">
      <alignment wrapText="1"/>
    </xf>
    <xf numFmtId="0" fontId="16" fillId="0" borderId="0" xfId="0" applyFont="1" applyAlignment="1">
      <alignment vertical="center"/>
    </xf>
    <xf numFmtId="0" fontId="5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165" fontId="15" fillId="37" borderId="10" xfId="0" applyNumberFormat="1" applyFont="1" applyFill="1" applyBorder="1" applyAlignment="1">
      <alignment horizontal="center" vertical="center"/>
    </xf>
    <xf numFmtId="165" fontId="16" fillId="0" borderId="10" xfId="0" applyNumberFormat="1" applyFont="1" applyBorder="1" applyAlignment="1">
      <alignment horizontal="center" vertical="center"/>
    </xf>
    <xf numFmtId="165" fontId="16" fillId="0" borderId="10" xfId="0" applyNumberFormat="1" applyFont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/>
    </xf>
    <xf numFmtId="165" fontId="16" fillId="38" borderId="10" xfId="0" applyNumberFormat="1" applyFont="1" applyFill="1" applyBorder="1" applyAlignment="1">
      <alignment horizontal="center" vertical="center"/>
    </xf>
    <xf numFmtId="165" fontId="16" fillId="4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 wrapText="1"/>
    </xf>
    <xf numFmtId="164" fontId="3" fillId="0" borderId="13" xfId="0" applyNumberFormat="1" applyFont="1" applyBorder="1" applyAlignment="1" applyProtection="1">
      <alignment horizontal="right" vertical="top" wrapText="1" readingOrder="1"/>
      <protection locked="0"/>
    </xf>
    <xf numFmtId="164" fontId="3" fillId="0" borderId="0" xfId="0" applyNumberFormat="1" applyFont="1" applyAlignment="1" applyProtection="1">
      <alignment horizontal="right" vertical="top" wrapText="1" readingOrder="1"/>
      <protection locked="0"/>
    </xf>
    <xf numFmtId="164" fontId="4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5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 readingOrder="1"/>
    </xf>
    <xf numFmtId="0" fontId="3" fillId="0" borderId="16" xfId="0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 readingOrder="1"/>
    </xf>
    <xf numFmtId="0" fontId="3" fillId="0" borderId="13" xfId="0" applyFont="1" applyBorder="1" applyAlignment="1">
      <alignment horizontal="center" vertical="center" wrapText="1" readingOrder="1"/>
    </xf>
    <xf numFmtId="0" fontId="54" fillId="0" borderId="10" xfId="0" applyFont="1" applyBorder="1" applyAlignment="1">
      <alignment horizontal="center" vertical="center" wrapText="1"/>
    </xf>
    <xf numFmtId="0" fontId="3" fillId="33" borderId="14" xfId="0" applyFont="1" applyFill="1" applyBorder="1" applyAlignment="1" applyProtection="1">
      <alignment horizontal="center" vertical="center" wrapText="1" readingOrder="1"/>
      <protection locked="0"/>
    </xf>
    <xf numFmtId="0" fontId="3" fillId="33" borderId="15" xfId="0" applyFont="1" applyFill="1" applyBorder="1" applyAlignment="1" applyProtection="1">
      <alignment horizontal="center" vertical="center" wrapText="1" readingOrder="1"/>
      <protection locked="0"/>
    </xf>
    <xf numFmtId="0" fontId="3" fillId="33" borderId="16" xfId="0" applyFont="1" applyFill="1" applyBorder="1" applyAlignment="1" applyProtection="1">
      <alignment horizontal="center" vertical="center" wrapText="1" readingOrder="1"/>
      <protection locked="0"/>
    </xf>
    <xf numFmtId="0" fontId="3" fillId="34" borderId="10" xfId="0" applyFont="1" applyFill="1" applyBorder="1" applyAlignment="1" applyProtection="1">
      <alignment vertical="center" wrapText="1" readingOrder="1"/>
      <protection locked="0"/>
    </xf>
    <xf numFmtId="0" fontId="13" fillId="0" borderId="10" xfId="0" applyFont="1" applyBorder="1" applyAlignment="1">
      <alignment wrapText="1" readingOrder="1"/>
    </xf>
    <xf numFmtId="0" fontId="3" fillId="35" borderId="10" xfId="0" applyFont="1" applyFill="1" applyBorder="1" applyAlignment="1" applyProtection="1">
      <alignment vertical="center" wrapText="1" readingOrder="1"/>
      <protection locked="0"/>
    </xf>
    <xf numFmtId="0" fontId="13" fillId="0" borderId="10" xfId="0" applyFont="1" applyBorder="1" applyAlignment="1">
      <alignment vertical="center" wrapText="1" readingOrder="1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4" fillId="0" borderId="12" xfId="0" applyFont="1" applyBorder="1" applyAlignment="1" applyProtection="1">
      <alignment vertical="top" wrapText="1" readingOrder="1"/>
      <protection locked="0"/>
    </xf>
    <xf numFmtId="0" fontId="3" fillId="35" borderId="14" xfId="0" applyFont="1" applyFill="1" applyBorder="1" applyAlignment="1" applyProtection="1">
      <alignment vertical="center" wrapText="1" readingOrder="1"/>
      <protection locked="0"/>
    </xf>
    <xf numFmtId="0" fontId="13" fillId="0" borderId="15" xfId="0" applyFont="1" applyBorder="1" applyAlignment="1">
      <alignment vertical="center" wrapText="1" readingOrder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5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12" xfId="0" applyFont="1" applyBorder="1" applyAlignment="1">
      <alignment horizontal="center" vertical="center" wrapText="1" readingOrder="1"/>
    </xf>
    <xf numFmtId="0" fontId="3" fillId="34" borderId="10" xfId="0" applyFont="1" applyFill="1" applyBorder="1" applyAlignment="1" applyProtection="1">
      <alignment vertical="top" wrapText="1" readingOrder="1"/>
      <protection locked="0"/>
    </xf>
    <xf numFmtId="0" fontId="13" fillId="0" borderId="10" xfId="0" applyFont="1" applyBorder="1" applyAlignment="1">
      <alignment vertical="top" wrapText="1" readingOrder="1"/>
    </xf>
    <xf numFmtId="0" fontId="15" fillId="0" borderId="0" xfId="0" applyFont="1" applyAlignment="1">
      <alignment horizontal="center" vertical="top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65" fontId="16" fillId="0" borderId="10" xfId="0" applyNumberFormat="1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right" vertical="top" wrapText="1" readingOrder="1"/>
      <protection locked="0"/>
    </xf>
    <xf numFmtId="0" fontId="3" fillId="0" borderId="19" xfId="0" applyFont="1" applyBorder="1" applyAlignment="1" applyProtection="1">
      <alignment horizontal="right" vertical="top" wrapText="1" readingOrder="1"/>
      <protection locked="0"/>
    </xf>
    <xf numFmtId="0" fontId="3" fillId="0" borderId="20" xfId="0" applyFont="1" applyBorder="1" applyAlignment="1" applyProtection="1">
      <alignment horizontal="right" vertical="top" wrapText="1" readingOrder="1"/>
      <protection locked="0"/>
    </xf>
    <xf numFmtId="0" fontId="16" fillId="0" borderId="10" xfId="0" applyFont="1" applyBorder="1" applyAlignment="1">
      <alignment horizontal="left" vertical="center"/>
    </xf>
    <xf numFmtId="0" fontId="16" fillId="40" borderId="14" xfId="0" applyFont="1" applyFill="1" applyBorder="1" applyAlignment="1">
      <alignment horizontal="right" vertical="center" wrapText="1"/>
    </xf>
    <xf numFmtId="0" fontId="16" fillId="40" borderId="15" xfId="0" applyFont="1" applyFill="1" applyBorder="1" applyAlignment="1">
      <alignment horizontal="right" vertical="center" wrapText="1"/>
    </xf>
    <xf numFmtId="0" fontId="16" fillId="40" borderId="16" xfId="0" applyFont="1" applyFill="1" applyBorder="1" applyAlignment="1">
      <alignment horizontal="right" vertical="center" wrapText="1"/>
    </xf>
    <xf numFmtId="165" fontId="16" fillId="0" borderId="0" xfId="0" applyNumberFormat="1" applyFont="1" applyAlignment="1">
      <alignment horizontal="center" vertical="center" wrapText="1"/>
    </xf>
    <xf numFmtId="0" fontId="15" fillId="37" borderId="14" xfId="0" applyFont="1" applyFill="1" applyBorder="1" applyAlignment="1">
      <alignment horizontal="left" vertical="center"/>
    </xf>
    <xf numFmtId="0" fontId="15" fillId="37" borderId="15" xfId="0" applyFont="1" applyFill="1" applyBorder="1" applyAlignment="1">
      <alignment horizontal="left" vertical="center"/>
    </xf>
    <xf numFmtId="0" fontId="15" fillId="37" borderId="16" xfId="0" applyFont="1" applyFill="1" applyBorder="1" applyAlignment="1">
      <alignment horizontal="left" vertical="center"/>
    </xf>
    <xf numFmtId="49" fontId="16" fillId="0" borderId="14" xfId="0" applyNumberFormat="1" applyFont="1" applyBorder="1" applyAlignment="1">
      <alignment horizontal="left" vertical="center"/>
    </xf>
    <xf numFmtId="49" fontId="16" fillId="0" borderId="15" xfId="0" applyNumberFormat="1" applyFont="1" applyBorder="1" applyAlignment="1">
      <alignment horizontal="left" vertical="center"/>
    </xf>
    <xf numFmtId="49" fontId="16" fillId="0" borderId="16" xfId="0" applyNumberFormat="1" applyFont="1" applyBorder="1" applyAlignment="1">
      <alignment horizontal="left" vertical="center"/>
    </xf>
    <xf numFmtId="0" fontId="16" fillId="38" borderId="14" xfId="0" applyFont="1" applyFill="1" applyBorder="1" applyAlignment="1">
      <alignment horizontal="left" vertical="center" wrapText="1"/>
    </xf>
    <xf numFmtId="0" fontId="16" fillId="38" borderId="15" xfId="0" applyFont="1" applyFill="1" applyBorder="1" applyAlignment="1">
      <alignment horizontal="left" vertical="center" wrapText="1"/>
    </xf>
    <xf numFmtId="0" fontId="16" fillId="38" borderId="16" xfId="0" applyFont="1" applyFill="1" applyBorder="1" applyAlignment="1">
      <alignment horizontal="left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prastas_Pagal sąmatą 2019.05.mėn-2019.12mėn- 2022mm pildyta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0E4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FAD4"/>
      <rgbColor rgb="00FAEE80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="83" zoomScaleNormal="83" zoomScalePageLayoutView="0" workbookViewId="0" topLeftCell="A77">
      <selection activeCell="K16" sqref="K16"/>
    </sheetView>
  </sheetViews>
  <sheetFormatPr defaultColWidth="8.7109375" defaultRowHeight="15"/>
  <cols>
    <col min="1" max="1" width="13.28125" style="3" customWidth="1"/>
    <col min="2" max="2" width="38.57421875" style="3" customWidth="1"/>
    <col min="3" max="3" width="16.57421875" style="3" customWidth="1"/>
    <col min="4" max="4" width="18.8515625" style="3" customWidth="1"/>
    <col min="5" max="5" width="13.421875" style="3" customWidth="1"/>
    <col min="6" max="6" width="12.421875" style="3" customWidth="1"/>
    <col min="7" max="7" width="29.28125" style="3" customWidth="1"/>
    <col min="8" max="8" width="12.421875" style="3" customWidth="1"/>
    <col min="9" max="9" width="17.00390625" style="49" customWidth="1"/>
    <col min="10" max="16384" width="8.7109375" style="3" customWidth="1"/>
  </cols>
  <sheetData>
    <row r="1" spans="1:9" s="4" customFormat="1" ht="11.25" customHeight="1">
      <c r="A1" s="94"/>
      <c r="B1" s="94"/>
      <c r="C1" s="94"/>
      <c r="D1" s="94"/>
      <c r="E1" s="94"/>
      <c r="F1" s="94"/>
      <c r="G1" s="94"/>
      <c r="H1" s="94"/>
      <c r="I1" s="94"/>
    </row>
    <row r="2" spans="1:9" ht="15.75" hidden="1">
      <c r="A2" s="2"/>
      <c r="B2" s="2"/>
      <c r="C2" s="2"/>
      <c r="D2" s="2"/>
      <c r="E2" s="2"/>
      <c r="F2" s="2"/>
      <c r="G2" s="2"/>
      <c r="H2" s="2"/>
      <c r="I2" s="50"/>
    </row>
    <row r="3" spans="1:9" ht="40.5" customHeight="1" hidden="1">
      <c r="A3" s="2"/>
      <c r="B3" s="2"/>
      <c r="C3" s="2"/>
      <c r="D3" s="2"/>
      <c r="E3" s="2"/>
      <c r="F3" s="2"/>
      <c r="G3" s="2"/>
      <c r="H3" s="2"/>
      <c r="I3" s="51"/>
    </row>
    <row r="4" spans="1:9" ht="26.25" customHeight="1" hidden="1">
      <c r="A4" s="2"/>
      <c r="B4" s="2"/>
      <c r="C4" s="2"/>
      <c r="D4" s="2"/>
      <c r="E4" s="2"/>
      <c r="F4" s="2"/>
      <c r="G4" s="2"/>
      <c r="H4" s="2"/>
      <c r="I4" s="51"/>
    </row>
    <row r="5" spans="1:9" ht="15.75">
      <c r="A5" s="98" t="s">
        <v>122</v>
      </c>
      <c r="B5" s="98"/>
      <c r="C5" s="98"/>
      <c r="D5" s="98"/>
      <c r="E5" s="98"/>
      <c r="F5" s="98"/>
      <c r="G5" s="98"/>
      <c r="H5" s="98"/>
      <c r="I5" s="98"/>
    </row>
    <row r="6" spans="1:9" ht="15.75">
      <c r="A6" s="96" t="s">
        <v>121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"/>
      <c r="B7" s="1"/>
      <c r="C7" s="1"/>
      <c r="D7" s="1"/>
      <c r="E7" s="97"/>
      <c r="F7" s="96"/>
      <c r="G7" s="1"/>
      <c r="H7" s="1"/>
      <c r="I7" s="1"/>
    </row>
    <row r="8" spans="1:9" ht="15.75">
      <c r="A8" s="96"/>
      <c r="B8" s="96"/>
      <c r="C8" s="96"/>
      <c r="D8" s="96"/>
      <c r="E8" s="96"/>
      <c r="F8" s="96"/>
      <c r="G8" s="96"/>
      <c r="H8" s="96"/>
      <c r="I8" s="96"/>
    </row>
    <row r="9" ht="15.75"/>
    <row r="10" spans="1:9" ht="15.75">
      <c r="A10" s="5"/>
      <c r="B10" s="5"/>
      <c r="C10" s="5"/>
      <c r="D10" s="6"/>
      <c r="E10" s="5"/>
      <c r="F10" s="5"/>
      <c r="G10" s="5"/>
      <c r="H10" s="5"/>
      <c r="I10" s="52" t="s">
        <v>194</v>
      </c>
    </row>
    <row r="11" spans="1:9" ht="15" customHeight="1">
      <c r="A11" s="95" t="s">
        <v>0</v>
      </c>
      <c r="B11" s="95" t="s">
        <v>1</v>
      </c>
      <c r="C11" s="95" t="s">
        <v>193</v>
      </c>
      <c r="D11" s="77" t="s">
        <v>123</v>
      </c>
      <c r="E11" s="95" t="s">
        <v>124</v>
      </c>
      <c r="F11" s="95" t="s">
        <v>125</v>
      </c>
      <c r="G11" s="74" t="s">
        <v>200</v>
      </c>
      <c r="H11" s="75"/>
      <c r="I11" s="76"/>
    </row>
    <row r="12" spans="1:9" ht="15.75">
      <c r="A12" s="95"/>
      <c r="B12" s="95"/>
      <c r="C12" s="95"/>
      <c r="D12" s="99"/>
      <c r="E12" s="95"/>
      <c r="F12" s="95"/>
      <c r="G12" s="95" t="s">
        <v>2</v>
      </c>
      <c r="H12" s="77" t="s">
        <v>195</v>
      </c>
      <c r="I12" s="79" t="s">
        <v>196</v>
      </c>
    </row>
    <row r="13" spans="1:9" ht="15.75">
      <c r="A13" s="95"/>
      <c r="B13" s="95"/>
      <c r="C13" s="95"/>
      <c r="D13" s="78"/>
      <c r="E13" s="95"/>
      <c r="F13" s="95"/>
      <c r="G13" s="95"/>
      <c r="H13" s="78"/>
      <c r="I13" s="79"/>
    </row>
    <row r="14" spans="1:9" ht="54.75" customHeight="1">
      <c r="A14" s="7" t="s">
        <v>5</v>
      </c>
      <c r="B14" s="80" t="s">
        <v>6</v>
      </c>
      <c r="C14" s="81"/>
      <c r="D14" s="81"/>
      <c r="E14" s="81"/>
      <c r="F14" s="81"/>
      <c r="G14" s="81"/>
      <c r="H14" s="81"/>
      <c r="I14" s="82"/>
    </row>
    <row r="15" spans="1:9" ht="36.75" customHeight="1">
      <c r="A15" s="8" t="s">
        <v>7</v>
      </c>
      <c r="B15" s="9" t="s">
        <v>3</v>
      </c>
      <c r="C15" s="83" t="s">
        <v>13</v>
      </c>
      <c r="D15" s="84"/>
      <c r="E15" s="84"/>
      <c r="F15" s="84"/>
      <c r="G15" s="84"/>
      <c r="H15" s="84"/>
      <c r="I15" s="84"/>
    </row>
    <row r="16" spans="1:9" ht="45" customHeight="1">
      <c r="A16" s="10" t="s">
        <v>8</v>
      </c>
      <c r="B16" s="11" t="s">
        <v>14</v>
      </c>
      <c r="C16" s="85" t="s">
        <v>22</v>
      </c>
      <c r="D16" s="86"/>
      <c r="E16" s="86"/>
      <c r="F16" s="86"/>
      <c r="G16" s="86"/>
      <c r="H16" s="86"/>
      <c r="I16" s="86"/>
    </row>
    <row r="17" spans="1:9" ht="49.5" customHeight="1">
      <c r="A17" s="87" t="s">
        <v>9</v>
      </c>
      <c r="B17" s="87" t="s">
        <v>15</v>
      </c>
      <c r="C17" s="13" t="s">
        <v>59</v>
      </c>
      <c r="D17" s="14" t="s">
        <v>127</v>
      </c>
      <c r="E17" s="15" t="s">
        <v>185</v>
      </c>
      <c r="F17" s="16">
        <v>910.9</v>
      </c>
      <c r="G17" s="17" t="s">
        <v>16</v>
      </c>
      <c r="H17" s="68" t="s">
        <v>197</v>
      </c>
      <c r="I17" s="69">
        <v>90</v>
      </c>
    </row>
    <row r="18" spans="1:9" ht="56.25" customHeight="1">
      <c r="A18" s="88"/>
      <c r="B18" s="88"/>
      <c r="C18" s="13"/>
      <c r="D18" s="14"/>
      <c r="E18" s="15" t="s">
        <v>186</v>
      </c>
      <c r="F18" s="16">
        <v>4.1</v>
      </c>
      <c r="G18" s="17" t="s">
        <v>132</v>
      </c>
      <c r="H18" s="68" t="s">
        <v>197</v>
      </c>
      <c r="I18" s="71">
        <v>25</v>
      </c>
    </row>
    <row r="19" spans="1:9" ht="56.25" customHeight="1">
      <c r="A19" s="88"/>
      <c r="B19" s="88"/>
      <c r="C19" s="13"/>
      <c r="D19" s="14"/>
      <c r="E19" s="15" t="s">
        <v>187</v>
      </c>
      <c r="F19" s="16">
        <v>322.1</v>
      </c>
      <c r="G19" s="17" t="s">
        <v>134</v>
      </c>
      <c r="H19" s="68" t="s">
        <v>197</v>
      </c>
      <c r="I19" s="71">
        <v>25</v>
      </c>
    </row>
    <row r="20" spans="1:9" ht="47.25" customHeight="1">
      <c r="A20" s="88"/>
      <c r="B20" s="88"/>
      <c r="C20" s="13"/>
      <c r="D20" s="14"/>
      <c r="E20" s="15"/>
      <c r="F20" s="16"/>
      <c r="G20" s="17" t="s">
        <v>81</v>
      </c>
      <c r="H20" s="68" t="s">
        <v>197</v>
      </c>
      <c r="I20" s="72">
        <v>100</v>
      </c>
    </row>
    <row r="21" spans="1:9" ht="47.25" customHeight="1">
      <c r="A21" s="88"/>
      <c r="B21" s="88"/>
      <c r="C21" s="13"/>
      <c r="D21" s="14"/>
      <c r="E21" s="15"/>
      <c r="F21" s="16"/>
      <c r="G21" s="17" t="s">
        <v>133</v>
      </c>
      <c r="H21" s="68" t="s">
        <v>197</v>
      </c>
      <c r="I21" s="72">
        <v>80</v>
      </c>
    </row>
    <row r="22" spans="1:9" ht="69.75" customHeight="1">
      <c r="A22" s="88"/>
      <c r="B22" s="88"/>
      <c r="C22" s="13"/>
      <c r="D22" s="14"/>
      <c r="E22" s="15"/>
      <c r="F22" s="16"/>
      <c r="G22" s="17" t="s">
        <v>129</v>
      </c>
      <c r="H22" s="68" t="s">
        <v>197</v>
      </c>
      <c r="I22" s="72">
        <v>60</v>
      </c>
    </row>
    <row r="23" spans="1:9" ht="70.5" customHeight="1">
      <c r="A23" s="88"/>
      <c r="B23" s="88"/>
      <c r="C23" s="13"/>
      <c r="D23" s="14"/>
      <c r="E23" s="15"/>
      <c r="F23" s="16"/>
      <c r="G23" s="17" t="s">
        <v>130</v>
      </c>
      <c r="H23" s="68" t="s">
        <v>197</v>
      </c>
      <c r="I23" s="72">
        <v>50</v>
      </c>
    </row>
    <row r="24" spans="1:9" ht="70.5" customHeight="1">
      <c r="A24" s="88"/>
      <c r="B24" s="88"/>
      <c r="C24" s="13"/>
      <c r="D24" s="14"/>
      <c r="E24" s="15"/>
      <c r="F24" s="16"/>
      <c r="G24" s="17" t="s">
        <v>131</v>
      </c>
      <c r="H24" s="68" t="s">
        <v>197</v>
      </c>
      <c r="I24" s="72">
        <v>70</v>
      </c>
    </row>
    <row r="25" spans="1:9" ht="54.75" customHeight="1">
      <c r="A25" s="88"/>
      <c r="B25" s="88"/>
      <c r="C25" s="13"/>
      <c r="D25" s="14"/>
      <c r="E25" s="15"/>
      <c r="F25" s="16"/>
      <c r="G25" s="17" t="s">
        <v>128</v>
      </c>
      <c r="H25" s="68" t="s">
        <v>197</v>
      </c>
      <c r="I25" s="73">
        <v>72</v>
      </c>
    </row>
    <row r="26" spans="1:9" ht="24" customHeight="1">
      <c r="A26" s="10" t="s">
        <v>18</v>
      </c>
      <c r="B26" s="11" t="s">
        <v>4</v>
      </c>
      <c r="C26" s="89" t="s">
        <v>17</v>
      </c>
      <c r="D26" s="90"/>
      <c r="E26" s="90"/>
      <c r="F26" s="90"/>
      <c r="G26" s="90"/>
      <c r="H26" s="90"/>
      <c r="I26" s="90"/>
    </row>
    <row r="27" spans="1:9" ht="51.75" customHeight="1">
      <c r="A27" s="14" t="s">
        <v>19</v>
      </c>
      <c r="B27" s="14" t="s">
        <v>15</v>
      </c>
      <c r="C27" s="13" t="s">
        <v>59</v>
      </c>
      <c r="D27" s="14" t="s">
        <v>127</v>
      </c>
      <c r="E27" s="15" t="s">
        <v>185</v>
      </c>
      <c r="F27" s="16">
        <v>1</v>
      </c>
      <c r="G27" s="22" t="s">
        <v>82</v>
      </c>
      <c r="H27" s="68" t="s">
        <v>197</v>
      </c>
      <c r="I27" s="69">
        <v>100</v>
      </c>
    </row>
    <row r="28" spans="1:9" ht="59.25" customHeight="1">
      <c r="A28" s="14" t="s">
        <v>20</v>
      </c>
      <c r="B28" s="14" t="s">
        <v>21</v>
      </c>
      <c r="C28" s="13" t="s">
        <v>59</v>
      </c>
      <c r="D28" s="14" t="s">
        <v>127</v>
      </c>
      <c r="E28" s="15" t="s">
        <v>185</v>
      </c>
      <c r="F28" s="16">
        <v>1.8</v>
      </c>
      <c r="G28" s="17" t="s">
        <v>83</v>
      </c>
      <c r="H28" s="68" t="s">
        <v>197</v>
      </c>
      <c r="I28" s="69">
        <v>100</v>
      </c>
    </row>
    <row r="29" spans="1:9" ht="63.75" customHeight="1">
      <c r="A29" s="12" t="s">
        <v>52</v>
      </c>
      <c r="B29" s="12" t="s">
        <v>51</v>
      </c>
      <c r="C29" s="13" t="s">
        <v>59</v>
      </c>
      <c r="D29" s="14" t="s">
        <v>127</v>
      </c>
      <c r="E29" s="15" t="s">
        <v>185</v>
      </c>
      <c r="F29" s="16">
        <v>2.2</v>
      </c>
      <c r="G29" s="17" t="s">
        <v>135</v>
      </c>
      <c r="H29" s="68" t="s">
        <v>197</v>
      </c>
      <c r="I29" s="69">
        <v>5</v>
      </c>
    </row>
    <row r="30" spans="1:9" ht="59.25" customHeight="1">
      <c r="A30" s="18"/>
      <c r="B30" s="18"/>
      <c r="C30" s="14"/>
      <c r="D30" s="14"/>
      <c r="E30" s="15"/>
      <c r="F30" s="16"/>
      <c r="G30" s="17" t="s">
        <v>84</v>
      </c>
      <c r="H30" s="68" t="s">
        <v>197</v>
      </c>
      <c r="I30" s="69">
        <v>100</v>
      </c>
    </row>
    <row r="31" spans="1:9" ht="32.25" customHeight="1">
      <c r="A31" s="10" t="s">
        <v>23</v>
      </c>
      <c r="B31" s="11" t="s">
        <v>4</v>
      </c>
      <c r="C31" s="89" t="s">
        <v>24</v>
      </c>
      <c r="D31" s="90"/>
      <c r="E31" s="90"/>
      <c r="F31" s="90"/>
      <c r="G31" s="90"/>
      <c r="H31" s="90"/>
      <c r="I31" s="90"/>
    </row>
    <row r="32" spans="1:9" ht="54.75" customHeight="1">
      <c r="A32" s="12" t="s">
        <v>54</v>
      </c>
      <c r="B32" s="12" t="s">
        <v>53</v>
      </c>
      <c r="C32" s="13" t="s">
        <v>59</v>
      </c>
      <c r="D32" s="14" t="s">
        <v>136</v>
      </c>
      <c r="E32" s="15" t="s">
        <v>185</v>
      </c>
      <c r="F32" s="16">
        <v>100</v>
      </c>
      <c r="G32" s="59" t="s">
        <v>85</v>
      </c>
      <c r="H32" s="68" t="s">
        <v>197</v>
      </c>
      <c r="I32" s="69">
        <v>100</v>
      </c>
    </row>
    <row r="33" spans="1:9" ht="39.75" customHeight="1">
      <c r="A33" s="18"/>
      <c r="B33" s="18"/>
      <c r="C33" s="14"/>
      <c r="D33" s="14"/>
      <c r="E33" s="15" t="s">
        <v>187</v>
      </c>
      <c r="F33" s="16">
        <v>68</v>
      </c>
      <c r="G33" s="17" t="s">
        <v>86</v>
      </c>
      <c r="H33" s="68" t="s">
        <v>197</v>
      </c>
      <c r="I33" s="69">
        <v>36</v>
      </c>
    </row>
    <row r="34" spans="1:9" ht="28.5" customHeight="1">
      <c r="A34" s="18"/>
      <c r="B34" s="18"/>
      <c r="C34" s="14"/>
      <c r="D34" s="14"/>
      <c r="E34" s="15" t="s">
        <v>186</v>
      </c>
      <c r="F34" s="16">
        <v>9.2</v>
      </c>
      <c r="G34" s="17" t="s">
        <v>87</v>
      </c>
      <c r="H34" s="68" t="s">
        <v>197</v>
      </c>
      <c r="I34" s="69">
        <v>85</v>
      </c>
    </row>
    <row r="35" spans="1:9" ht="27" customHeight="1">
      <c r="A35" s="18"/>
      <c r="B35" s="18"/>
      <c r="C35" s="14"/>
      <c r="D35" s="14"/>
      <c r="E35" s="15"/>
      <c r="F35" s="16"/>
      <c r="G35" s="17" t="s">
        <v>137</v>
      </c>
      <c r="H35" s="68" t="s">
        <v>197</v>
      </c>
      <c r="I35" s="69">
        <v>87</v>
      </c>
    </row>
    <row r="36" spans="1:9" ht="28.5" customHeight="1">
      <c r="A36" s="18"/>
      <c r="B36" s="18"/>
      <c r="C36" s="14"/>
      <c r="D36" s="14"/>
      <c r="E36" s="15"/>
      <c r="F36" s="16"/>
      <c r="G36" s="17" t="s">
        <v>138</v>
      </c>
      <c r="H36" s="68" t="s">
        <v>197</v>
      </c>
      <c r="I36" s="69">
        <v>86</v>
      </c>
    </row>
    <row r="37" spans="1:9" ht="45" customHeight="1">
      <c r="A37" s="28"/>
      <c r="B37" s="28"/>
      <c r="C37" s="14"/>
      <c r="D37" s="14"/>
      <c r="E37" s="15"/>
      <c r="F37" s="16"/>
      <c r="G37" s="17" t="s">
        <v>88</v>
      </c>
      <c r="H37" s="68" t="s">
        <v>198</v>
      </c>
      <c r="I37" s="69">
        <v>35</v>
      </c>
    </row>
    <row r="38" spans="1:9" ht="32.25" customHeight="1">
      <c r="A38" s="10" t="s">
        <v>25</v>
      </c>
      <c r="B38" s="11" t="s">
        <v>4</v>
      </c>
      <c r="C38" s="85" t="s">
        <v>26</v>
      </c>
      <c r="D38" s="86"/>
      <c r="E38" s="86"/>
      <c r="F38" s="86"/>
      <c r="G38" s="86"/>
      <c r="H38" s="86"/>
      <c r="I38" s="86"/>
    </row>
    <row r="39" spans="1:9" ht="48.75" customHeight="1">
      <c r="A39" s="12" t="s">
        <v>56</v>
      </c>
      <c r="B39" s="12" t="s">
        <v>55</v>
      </c>
      <c r="C39" s="19" t="s">
        <v>59</v>
      </c>
      <c r="D39" s="14" t="s">
        <v>127</v>
      </c>
      <c r="E39" s="20" t="s">
        <v>185</v>
      </c>
      <c r="F39" s="21">
        <v>0.5</v>
      </c>
      <c r="G39" s="22" t="s">
        <v>89</v>
      </c>
      <c r="H39" s="68" t="s">
        <v>197</v>
      </c>
      <c r="I39" s="69">
        <v>100</v>
      </c>
    </row>
    <row r="40" spans="1:9" ht="48.75" customHeight="1">
      <c r="A40" s="18"/>
      <c r="B40" s="18"/>
      <c r="C40" s="19"/>
      <c r="D40" s="14"/>
      <c r="E40" s="20" t="s">
        <v>187</v>
      </c>
      <c r="F40" s="21">
        <v>0.4</v>
      </c>
      <c r="G40" s="16"/>
      <c r="H40" s="68"/>
      <c r="I40" s="70"/>
    </row>
    <row r="41" spans="1:9" ht="52.5" customHeight="1">
      <c r="A41" s="18"/>
      <c r="B41" s="18"/>
      <c r="C41" s="13" t="s">
        <v>59</v>
      </c>
      <c r="D41" s="14" t="s">
        <v>127</v>
      </c>
      <c r="E41" s="15" t="s">
        <v>185</v>
      </c>
      <c r="F41" s="16">
        <v>3.5</v>
      </c>
      <c r="G41" s="17" t="s">
        <v>81</v>
      </c>
      <c r="H41" s="68" t="s">
        <v>197</v>
      </c>
      <c r="I41" s="69">
        <v>100</v>
      </c>
    </row>
    <row r="42" spans="1:9" ht="36" customHeight="1">
      <c r="A42" s="10" t="s">
        <v>27</v>
      </c>
      <c r="B42" s="11" t="s">
        <v>4</v>
      </c>
      <c r="C42" s="85" t="s">
        <v>28</v>
      </c>
      <c r="D42" s="86"/>
      <c r="E42" s="86"/>
      <c r="F42" s="86"/>
      <c r="G42" s="86"/>
      <c r="H42" s="86"/>
      <c r="I42" s="86"/>
    </row>
    <row r="43" spans="1:9" ht="55.5" customHeight="1">
      <c r="A43" s="12" t="s">
        <v>57</v>
      </c>
      <c r="B43" s="12" t="s">
        <v>51</v>
      </c>
      <c r="C43" s="13" t="s">
        <v>59</v>
      </c>
      <c r="D43" s="14" t="s">
        <v>127</v>
      </c>
      <c r="E43" s="15" t="s">
        <v>185</v>
      </c>
      <c r="F43" s="16">
        <v>4</v>
      </c>
      <c r="G43" s="22" t="s">
        <v>90</v>
      </c>
      <c r="H43" s="68" t="s">
        <v>197</v>
      </c>
      <c r="I43" s="69">
        <v>70</v>
      </c>
    </row>
    <row r="44" spans="1:9" ht="42.75" customHeight="1">
      <c r="A44" s="12" t="s">
        <v>146</v>
      </c>
      <c r="B44" s="18" t="s">
        <v>139</v>
      </c>
      <c r="C44" s="14"/>
      <c r="D44" s="14"/>
      <c r="E44" s="15" t="s">
        <v>185</v>
      </c>
      <c r="F44" s="16">
        <v>2</v>
      </c>
      <c r="G44" s="17" t="s">
        <v>91</v>
      </c>
      <c r="H44" s="68" t="s">
        <v>198</v>
      </c>
      <c r="I44" s="69">
        <v>17</v>
      </c>
    </row>
    <row r="45" spans="1:9" ht="42.75" customHeight="1">
      <c r="A45" s="18"/>
      <c r="B45" s="18"/>
      <c r="C45" s="14"/>
      <c r="D45" s="14"/>
      <c r="E45" s="15"/>
      <c r="F45" s="16"/>
      <c r="G45" s="17" t="s">
        <v>92</v>
      </c>
      <c r="H45" s="68" t="s">
        <v>197</v>
      </c>
      <c r="I45" s="69">
        <v>75</v>
      </c>
    </row>
    <row r="46" spans="1:9" ht="33" customHeight="1">
      <c r="A46" s="10" t="s">
        <v>29</v>
      </c>
      <c r="B46" s="11" t="s">
        <v>4</v>
      </c>
      <c r="C46" s="85" t="s">
        <v>126</v>
      </c>
      <c r="D46" s="86"/>
      <c r="E46" s="86"/>
      <c r="F46" s="86"/>
      <c r="G46" s="86"/>
      <c r="H46" s="86"/>
      <c r="I46" s="86"/>
    </row>
    <row r="47" spans="1:9" ht="81" customHeight="1">
      <c r="A47" s="12" t="s">
        <v>58</v>
      </c>
      <c r="B47" s="12" t="s">
        <v>51</v>
      </c>
      <c r="C47" s="13" t="s">
        <v>59</v>
      </c>
      <c r="D47" s="14" t="s">
        <v>127</v>
      </c>
      <c r="E47" s="15" t="s">
        <v>188</v>
      </c>
      <c r="F47" s="16">
        <v>1</v>
      </c>
      <c r="G47" s="22" t="s">
        <v>93</v>
      </c>
      <c r="H47" s="68" t="s">
        <v>197</v>
      </c>
      <c r="I47" s="69">
        <v>100</v>
      </c>
    </row>
    <row r="48" spans="1:9" ht="30.75" customHeight="1">
      <c r="A48" s="18"/>
      <c r="B48" s="18"/>
      <c r="C48" s="14"/>
      <c r="D48" s="14"/>
      <c r="E48" s="15"/>
      <c r="F48" s="16"/>
      <c r="G48" s="17" t="s">
        <v>94</v>
      </c>
      <c r="H48" s="68" t="s">
        <v>198</v>
      </c>
      <c r="I48" s="69">
        <v>12</v>
      </c>
    </row>
    <row r="49" spans="1:9" ht="55.5" customHeight="1">
      <c r="A49" s="18"/>
      <c r="B49" s="18"/>
      <c r="C49" s="14"/>
      <c r="D49" s="14"/>
      <c r="E49" s="15"/>
      <c r="F49" s="16"/>
      <c r="G49" s="17" t="s">
        <v>95</v>
      </c>
      <c r="H49" s="68" t="s">
        <v>198</v>
      </c>
      <c r="I49" s="69">
        <v>4</v>
      </c>
    </row>
    <row r="50" spans="1:9" ht="45" customHeight="1">
      <c r="A50" s="18"/>
      <c r="B50" s="18"/>
      <c r="C50" s="14"/>
      <c r="D50" s="14"/>
      <c r="E50" s="15"/>
      <c r="F50" s="16"/>
      <c r="G50" s="17" t="s">
        <v>96</v>
      </c>
      <c r="H50" s="68" t="s">
        <v>197</v>
      </c>
      <c r="I50" s="69">
        <v>100</v>
      </c>
    </row>
    <row r="51" spans="1:9" ht="64.5" customHeight="1">
      <c r="A51" s="18"/>
      <c r="B51" s="18"/>
      <c r="C51" s="14"/>
      <c r="D51" s="14"/>
      <c r="E51" s="15"/>
      <c r="F51" s="16"/>
      <c r="G51" s="17" t="s">
        <v>97</v>
      </c>
      <c r="H51" s="68" t="s">
        <v>198</v>
      </c>
      <c r="I51" s="69">
        <v>3</v>
      </c>
    </row>
    <row r="52" spans="1:9" ht="39" customHeight="1">
      <c r="A52" s="18"/>
      <c r="B52" s="18"/>
      <c r="C52" s="14"/>
      <c r="D52" s="14"/>
      <c r="E52" s="15"/>
      <c r="F52" s="16"/>
      <c r="G52" s="17" t="s">
        <v>98</v>
      </c>
      <c r="H52" s="68" t="s">
        <v>198</v>
      </c>
      <c r="I52" s="69">
        <v>10</v>
      </c>
    </row>
    <row r="53" spans="1:9" ht="28.5" customHeight="1">
      <c r="A53" s="18"/>
      <c r="B53" s="18"/>
      <c r="C53" s="14"/>
      <c r="D53" s="14"/>
      <c r="E53" s="15"/>
      <c r="F53" s="16"/>
      <c r="G53" s="17" t="s">
        <v>99</v>
      </c>
      <c r="H53" s="68" t="s">
        <v>198</v>
      </c>
      <c r="I53" s="69"/>
    </row>
    <row r="54" spans="1:9" ht="51" customHeight="1">
      <c r="A54" s="18"/>
      <c r="B54" s="18"/>
      <c r="C54" s="14"/>
      <c r="D54" s="14"/>
      <c r="E54" s="15"/>
      <c r="F54" s="16"/>
      <c r="G54" s="17" t="s">
        <v>100</v>
      </c>
      <c r="H54" s="68" t="s">
        <v>198</v>
      </c>
      <c r="I54" s="69">
        <v>20</v>
      </c>
    </row>
    <row r="55" spans="1:9" ht="76.5" customHeight="1">
      <c r="A55" s="28"/>
      <c r="B55" s="28"/>
      <c r="C55" s="14"/>
      <c r="D55" s="14"/>
      <c r="E55" s="15"/>
      <c r="F55" s="16"/>
      <c r="G55" s="17" t="s">
        <v>101</v>
      </c>
      <c r="H55" s="68" t="s">
        <v>198</v>
      </c>
      <c r="I55" s="69">
        <v>17</v>
      </c>
    </row>
    <row r="56" spans="1:9" ht="69" customHeight="1">
      <c r="A56" s="8" t="s">
        <v>10</v>
      </c>
      <c r="B56" s="9" t="s">
        <v>3</v>
      </c>
      <c r="C56" s="83" t="s">
        <v>30</v>
      </c>
      <c r="D56" s="84"/>
      <c r="E56" s="84"/>
      <c r="F56" s="84"/>
      <c r="G56" s="84"/>
      <c r="H56" s="84"/>
      <c r="I56" s="84"/>
    </row>
    <row r="57" spans="1:9" ht="45" customHeight="1">
      <c r="A57" s="10" t="s">
        <v>11</v>
      </c>
      <c r="B57" s="11" t="s">
        <v>14</v>
      </c>
      <c r="C57" s="85" t="s">
        <v>31</v>
      </c>
      <c r="D57" s="86"/>
      <c r="E57" s="86"/>
      <c r="F57" s="86"/>
      <c r="G57" s="86"/>
      <c r="H57" s="86"/>
      <c r="I57" s="86"/>
    </row>
    <row r="58" spans="1:9" ht="49.5" customHeight="1">
      <c r="A58" s="12" t="s">
        <v>12</v>
      </c>
      <c r="B58" s="12" t="s">
        <v>21</v>
      </c>
      <c r="C58" s="13" t="s">
        <v>59</v>
      </c>
      <c r="D58" s="14" t="s">
        <v>199</v>
      </c>
      <c r="E58" s="15" t="s">
        <v>186</v>
      </c>
      <c r="F58" s="16">
        <v>9.4</v>
      </c>
      <c r="G58" s="17" t="s">
        <v>102</v>
      </c>
      <c r="H58" s="68" t="s">
        <v>198</v>
      </c>
      <c r="I58" s="69">
        <v>9</v>
      </c>
    </row>
    <row r="59" spans="1:9" ht="55.5" customHeight="1">
      <c r="A59" s="12" t="s">
        <v>61</v>
      </c>
      <c r="B59" s="12" t="s">
        <v>60</v>
      </c>
      <c r="C59" s="13" t="s">
        <v>59</v>
      </c>
      <c r="D59" s="14" t="s">
        <v>199</v>
      </c>
      <c r="E59" s="15" t="s">
        <v>188</v>
      </c>
      <c r="F59" s="16">
        <v>2</v>
      </c>
      <c r="G59" s="17" t="s">
        <v>103</v>
      </c>
      <c r="H59" s="68" t="s">
        <v>198</v>
      </c>
      <c r="I59" s="69">
        <v>7</v>
      </c>
    </row>
    <row r="60" spans="1:9" ht="42" customHeight="1">
      <c r="A60" s="18"/>
      <c r="B60" s="18"/>
      <c r="C60" s="14"/>
      <c r="D60" s="14"/>
      <c r="E60" s="15"/>
      <c r="F60" s="16"/>
      <c r="G60" s="17" t="s">
        <v>104</v>
      </c>
      <c r="H60" s="68" t="s">
        <v>198</v>
      </c>
      <c r="I60" s="69">
        <v>5</v>
      </c>
    </row>
    <row r="61" spans="1:9" ht="42.75" customHeight="1">
      <c r="A61" s="18"/>
      <c r="B61" s="18"/>
      <c r="C61" s="14"/>
      <c r="D61" s="14"/>
      <c r="E61" s="15"/>
      <c r="F61" s="16"/>
      <c r="G61" s="17" t="s">
        <v>105</v>
      </c>
      <c r="H61" s="68" t="s">
        <v>198</v>
      </c>
      <c r="I61" s="69">
        <v>65</v>
      </c>
    </row>
    <row r="62" spans="1:9" ht="32.25" customHeight="1">
      <c r="A62" s="28"/>
      <c r="B62" s="28"/>
      <c r="C62" s="14"/>
      <c r="D62" s="14"/>
      <c r="E62" s="15"/>
      <c r="F62" s="16"/>
      <c r="G62" s="17" t="s">
        <v>106</v>
      </c>
      <c r="H62" s="68" t="s">
        <v>198</v>
      </c>
      <c r="I62" s="69">
        <v>8</v>
      </c>
    </row>
    <row r="63" spans="1:9" ht="45" customHeight="1">
      <c r="A63" s="10" t="s">
        <v>32</v>
      </c>
      <c r="B63" s="11" t="s">
        <v>14</v>
      </c>
      <c r="C63" s="85" t="s">
        <v>33</v>
      </c>
      <c r="D63" s="86"/>
      <c r="E63" s="86"/>
      <c r="F63" s="86"/>
      <c r="G63" s="86"/>
      <c r="H63" s="86"/>
      <c r="I63" s="86"/>
    </row>
    <row r="64" spans="1:9" ht="63" customHeight="1">
      <c r="A64" s="12" t="s">
        <v>62</v>
      </c>
      <c r="B64" s="12" t="s">
        <v>21</v>
      </c>
      <c r="C64" s="13" t="s">
        <v>59</v>
      </c>
      <c r="D64" s="14" t="s">
        <v>199</v>
      </c>
      <c r="E64" s="15"/>
      <c r="F64" s="16"/>
      <c r="G64" s="17" t="s">
        <v>107</v>
      </c>
      <c r="H64" s="68" t="s">
        <v>198</v>
      </c>
      <c r="I64" s="69">
        <v>7</v>
      </c>
    </row>
    <row r="65" spans="1:9" ht="31.5" customHeight="1">
      <c r="A65" s="18"/>
      <c r="B65" s="18"/>
      <c r="C65" s="14"/>
      <c r="D65" s="14"/>
      <c r="E65" s="15"/>
      <c r="F65" s="16"/>
      <c r="G65" s="17" t="s">
        <v>108</v>
      </c>
      <c r="H65" s="68" t="s">
        <v>197</v>
      </c>
      <c r="I65" s="69">
        <v>40</v>
      </c>
    </row>
    <row r="66" spans="1:9" ht="31.5" customHeight="1">
      <c r="A66" s="18"/>
      <c r="B66" s="18"/>
      <c r="C66" s="14"/>
      <c r="D66" s="14"/>
      <c r="E66" s="15" t="s">
        <v>188</v>
      </c>
      <c r="F66" s="16">
        <v>3.2</v>
      </c>
      <c r="G66" s="17" t="s">
        <v>109</v>
      </c>
      <c r="H66" s="68" t="s">
        <v>197</v>
      </c>
      <c r="I66" s="69">
        <v>100</v>
      </c>
    </row>
    <row r="67" spans="1:9" ht="31.5" customHeight="1">
      <c r="A67" s="18"/>
      <c r="B67" s="18"/>
      <c r="C67" s="14"/>
      <c r="D67" s="14"/>
      <c r="E67" s="15"/>
      <c r="F67" s="16"/>
      <c r="G67" s="17" t="s">
        <v>34</v>
      </c>
      <c r="H67" s="68" t="s">
        <v>197</v>
      </c>
      <c r="I67" s="69">
        <v>60</v>
      </c>
    </row>
    <row r="68" spans="1:9" ht="31.5" customHeight="1">
      <c r="A68" s="18"/>
      <c r="B68" s="18"/>
      <c r="C68" s="14"/>
      <c r="D68" s="14"/>
      <c r="E68" s="15"/>
      <c r="F68" s="16"/>
      <c r="G68" s="17" t="s">
        <v>110</v>
      </c>
      <c r="H68" s="68" t="s">
        <v>197</v>
      </c>
      <c r="I68" s="69">
        <v>5</v>
      </c>
    </row>
    <row r="69" spans="1:9" ht="31.5" customHeight="1">
      <c r="A69" s="18"/>
      <c r="B69" s="18"/>
      <c r="C69" s="14"/>
      <c r="D69" s="14"/>
      <c r="E69" s="15"/>
      <c r="F69" s="16"/>
      <c r="G69" s="17" t="s">
        <v>111</v>
      </c>
      <c r="H69" s="68" t="s">
        <v>198</v>
      </c>
      <c r="I69" s="69">
        <v>100</v>
      </c>
    </row>
    <row r="70" spans="1:9" ht="33.75" customHeight="1">
      <c r="A70" s="8" t="s">
        <v>35</v>
      </c>
      <c r="B70" s="9" t="s">
        <v>3</v>
      </c>
      <c r="C70" s="83" t="s">
        <v>36</v>
      </c>
      <c r="D70" s="84"/>
      <c r="E70" s="84"/>
      <c r="F70" s="84"/>
      <c r="G70" s="84"/>
      <c r="H70" s="84"/>
      <c r="I70" s="84"/>
    </row>
    <row r="71" spans="1:9" ht="30" customHeight="1">
      <c r="A71" s="10" t="s">
        <v>38</v>
      </c>
      <c r="B71" s="11" t="s">
        <v>14</v>
      </c>
      <c r="C71" s="85" t="s">
        <v>37</v>
      </c>
      <c r="D71" s="86"/>
      <c r="E71" s="86"/>
      <c r="F71" s="86"/>
      <c r="G71" s="86"/>
      <c r="H71" s="86"/>
      <c r="I71" s="86"/>
    </row>
    <row r="72" spans="1:9" ht="49.5" customHeight="1">
      <c r="A72" s="12" t="s">
        <v>66</v>
      </c>
      <c r="B72" s="12" t="s">
        <v>63</v>
      </c>
      <c r="C72" s="13" t="s">
        <v>59</v>
      </c>
      <c r="D72" s="14" t="s">
        <v>142</v>
      </c>
      <c r="E72" s="15" t="s">
        <v>187</v>
      </c>
      <c r="F72" s="16">
        <v>1</v>
      </c>
      <c r="G72" s="17" t="s">
        <v>140</v>
      </c>
      <c r="H72" s="68" t="s">
        <v>198</v>
      </c>
      <c r="I72" s="69">
        <v>1</v>
      </c>
    </row>
    <row r="73" spans="1:9" ht="25.5" customHeight="1">
      <c r="A73" s="18"/>
      <c r="B73" s="18"/>
      <c r="C73" s="14"/>
      <c r="D73" s="14"/>
      <c r="E73" s="15" t="s">
        <v>187</v>
      </c>
      <c r="F73" s="16">
        <v>4</v>
      </c>
      <c r="G73" s="17" t="s">
        <v>141</v>
      </c>
      <c r="H73" s="68" t="s">
        <v>198</v>
      </c>
      <c r="I73" s="69">
        <v>2</v>
      </c>
    </row>
    <row r="74" spans="1:9" ht="25.5" customHeight="1">
      <c r="A74" s="18"/>
      <c r="B74" s="18"/>
      <c r="C74" s="14"/>
      <c r="D74" s="14"/>
      <c r="E74" s="15" t="s">
        <v>187</v>
      </c>
      <c r="F74" s="16">
        <v>1</v>
      </c>
      <c r="G74" s="17" t="s">
        <v>39</v>
      </c>
      <c r="H74" s="68" t="s">
        <v>198</v>
      </c>
      <c r="I74" s="69">
        <v>2</v>
      </c>
    </row>
    <row r="75" spans="1:9" ht="25.5" customHeight="1">
      <c r="A75" s="18"/>
      <c r="B75" s="18"/>
      <c r="C75" s="14"/>
      <c r="D75" s="14"/>
      <c r="E75" s="15"/>
      <c r="F75" s="16"/>
      <c r="G75" s="17" t="s">
        <v>40</v>
      </c>
      <c r="H75" s="68" t="s">
        <v>198</v>
      </c>
      <c r="I75" s="69">
        <v>1</v>
      </c>
    </row>
    <row r="76" spans="1:9" ht="25.5" customHeight="1">
      <c r="A76" s="18"/>
      <c r="B76" s="18"/>
      <c r="C76" s="14"/>
      <c r="D76" s="14"/>
      <c r="E76" s="15" t="s">
        <v>186</v>
      </c>
      <c r="F76" s="16">
        <v>5.5</v>
      </c>
      <c r="G76" s="17" t="s">
        <v>143</v>
      </c>
      <c r="H76" s="68" t="s">
        <v>198</v>
      </c>
      <c r="I76" s="69">
        <v>2</v>
      </c>
    </row>
    <row r="77" spans="1:9" ht="25.5" customHeight="1">
      <c r="A77" s="18"/>
      <c r="B77" s="18"/>
      <c r="C77" s="14"/>
      <c r="D77" s="14"/>
      <c r="E77" s="15" t="s">
        <v>188</v>
      </c>
      <c r="F77" s="16">
        <v>5.7</v>
      </c>
      <c r="G77" s="17"/>
      <c r="H77" s="68"/>
      <c r="I77" s="69"/>
    </row>
    <row r="78" spans="1:9" ht="25.5" customHeight="1">
      <c r="A78" s="18"/>
      <c r="B78" s="18"/>
      <c r="C78" s="14"/>
      <c r="D78" s="14"/>
      <c r="E78" s="15" t="s">
        <v>189</v>
      </c>
      <c r="F78" s="16">
        <v>6.2</v>
      </c>
      <c r="G78" s="17"/>
      <c r="H78" s="68"/>
      <c r="I78" s="69"/>
    </row>
    <row r="79" spans="1:9" ht="36.75" customHeight="1">
      <c r="A79" s="10" t="s">
        <v>42</v>
      </c>
      <c r="B79" s="11" t="s">
        <v>14</v>
      </c>
      <c r="C79" s="85" t="s">
        <v>43</v>
      </c>
      <c r="D79" s="86"/>
      <c r="E79" s="86"/>
      <c r="F79" s="86"/>
      <c r="G79" s="86"/>
      <c r="H79" s="86"/>
      <c r="I79" s="86"/>
    </row>
    <row r="80" spans="1:9" ht="55.5" customHeight="1">
      <c r="A80" s="12" t="s">
        <v>67</v>
      </c>
      <c r="B80" s="12" t="s">
        <v>64</v>
      </c>
      <c r="C80" s="13" t="s">
        <v>59</v>
      </c>
      <c r="D80" s="14" t="s">
        <v>142</v>
      </c>
      <c r="E80" s="15" t="s">
        <v>185</v>
      </c>
      <c r="F80" s="16">
        <v>15.2</v>
      </c>
      <c r="G80" s="17" t="s">
        <v>41</v>
      </c>
      <c r="H80" s="68" t="s">
        <v>197</v>
      </c>
      <c r="I80" s="69">
        <v>70</v>
      </c>
    </row>
    <row r="81" spans="1:9" ht="55.5" customHeight="1">
      <c r="A81" s="12"/>
      <c r="B81" s="12"/>
      <c r="C81" s="13"/>
      <c r="D81" s="14"/>
      <c r="E81" s="15" t="s">
        <v>189</v>
      </c>
      <c r="F81" s="16">
        <v>0.8</v>
      </c>
      <c r="G81" s="17"/>
      <c r="H81" s="68"/>
      <c r="I81" s="69"/>
    </row>
    <row r="82" spans="1:9" ht="51" customHeight="1">
      <c r="A82" s="12" t="s">
        <v>68</v>
      </c>
      <c r="B82" s="12" t="s">
        <v>65</v>
      </c>
      <c r="C82" s="13" t="s">
        <v>59</v>
      </c>
      <c r="D82" s="14" t="s">
        <v>142</v>
      </c>
      <c r="E82" s="15" t="s">
        <v>187</v>
      </c>
      <c r="F82" s="16">
        <v>5.8</v>
      </c>
      <c r="G82" s="17" t="s">
        <v>44</v>
      </c>
      <c r="H82" s="68" t="s">
        <v>198</v>
      </c>
      <c r="I82" s="69">
        <v>20</v>
      </c>
    </row>
    <row r="83" spans="1:9" ht="51" customHeight="1">
      <c r="A83" s="18"/>
      <c r="B83" s="18"/>
      <c r="C83" s="13"/>
      <c r="D83" s="14"/>
      <c r="E83" s="15" t="s">
        <v>186</v>
      </c>
      <c r="F83" s="16">
        <v>2</v>
      </c>
      <c r="G83" s="17"/>
      <c r="H83" s="68"/>
      <c r="I83" s="69"/>
    </row>
    <row r="84" spans="1:9" ht="51" customHeight="1">
      <c r="A84" s="28"/>
      <c r="B84" s="28"/>
      <c r="C84" s="13"/>
      <c r="D84" s="14"/>
      <c r="E84" s="15" t="s">
        <v>185</v>
      </c>
      <c r="F84" s="16">
        <v>8.2</v>
      </c>
      <c r="G84" s="17" t="s">
        <v>45</v>
      </c>
      <c r="H84" s="68" t="s">
        <v>197</v>
      </c>
      <c r="I84" s="69">
        <v>100</v>
      </c>
    </row>
    <row r="85" spans="1:9" ht="54" customHeight="1">
      <c r="A85" s="8" t="s">
        <v>46</v>
      </c>
      <c r="B85" s="23" t="s">
        <v>3</v>
      </c>
      <c r="C85" s="100" t="s">
        <v>75</v>
      </c>
      <c r="D85" s="101"/>
      <c r="E85" s="101"/>
      <c r="F85" s="101"/>
      <c r="G85" s="101"/>
      <c r="H85" s="101"/>
      <c r="I85" s="101"/>
    </row>
    <row r="86" spans="1:9" ht="35.25" customHeight="1">
      <c r="A86" s="10" t="s">
        <v>47</v>
      </c>
      <c r="B86" s="11" t="s">
        <v>14</v>
      </c>
      <c r="C86" s="85" t="s">
        <v>48</v>
      </c>
      <c r="D86" s="86"/>
      <c r="E86" s="86"/>
      <c r="F86" s="86"/>
      <c r="G86" s="86"/>
      <c r="H86" s="86"/>
      <c r="I86" s="86"/>
    </row>
    <row r="87" spans="1:9" ht="53.25" customHeight="1">
      <c r="A87" s="12" t="s">
        <v>69</v>
      </c>
      <c r="B87" s="12" t="s">
        <v>74</v>
      </c>
      <c r="C87" s="13" t="s">
        <v>59</v>
      </c>
      <c r="D87" s="14" t="s">
        <v>127</v>
      </c>
      <c r="E87" s="15" t="s">
        <v>190</v>
      </c>
      <c r="F87" s="16">
        <v>20</v>
      </c>
      <c r="G87" s="17" t="s">
        <v>112</v>
      </c>
      <c r="H87" s="68" t="s">
        <v>198</v>
      </c>
      <c r="I87" s="69">
        <v>2</v>
      </c>
    </row>
    <row r="88" spans="1:9" ht="84" customHeight="1">
      <c r="A88" s="12" t="s">
        <v>144</v>
      </c>
      <c r="B88" s="12" t="s">
        <v>21</v>
      </c>
      <c r="C88" s="14"/>
      <c r="D88" s="14" t="s">
        <v>199</v>
      </c>
      <c r="E88" s="15"/>
      <c r="F88" s="16"/>
      <c r="G88" s="17" t="s">
        <v>113</v>
      </c>
      <c r="H88" s="68" t="s">
        <v>198</v>
      </c>
      <c r="I88" s="69">
        <v>10</v>
      </c>
    </row>
    <row r="89" spans="1:9" ht="53.25" customHeight="1">
      <c r="A89" s="12" t="s">
        <v>145</v>
      </c>
      <c r="B89" s="12" t="s">
        <v>51</v>
      </c>
      <c r="C89" s="14"/>
      <c r="D89" s="14" t="s">
        <v>127</v>
      </c>
      <c r="E89" s="15"/>
      <c r="F89" s="16"/>
      <c r="G89" s="17" t="s">
        <v>114</v>
      </c>
      <c r="H89" s="68" t="s">
        <v>197</v>
      </c>
      <c r="I89" s="69">
        <v>20</v>
      </c>
    </row>
    <row r="90" spans="1:9" ht="53.25" customHeight="1">
      <c r="A90" s="18"/>
      <c r="B90" s="18"/>
      <c r="C90" s="14"/>
      <c r="D90" s="14"/>
      <c r="E90" s="15"/>
      <c r="F90" s="16"/>
      <c r="G90" s="17" t="s">
        <v>115</v>
      </c>
      <c r="H90" s="68" t="s">
        <v>197</v>
      </c>
      <c r="I90" s="69">
        <v>17</v>
      </c>
    </row>
    <row r="91" spans="1:9" ht="53.25" customHeight="1">
      <c r="A91" s="18"/>
      <c r="B91" s="18"/>
      <c r="C91" s="14"/>
      <c r="D91" s="14"/>
      <c r="E91" s="15"/>
      <c r="F91" s="16"/>
      <c r="G91" s="17" t="s">
        <v>116</v>
      </c>
      <c r="H91" s="68" t="s">
        <v>197</v>
      </c>
      <c r="I91" s="69">
        <v>100</v>
      </c>
    </row>
    <row r="92" spans="1:9" ht="82.5" customHeight="1">
      <c r="A92" s="18"/>
      <c r="B92" s="18"/>
      <c r="C92" s="14"/>
      <c r="D92" s="14"/>
      <c r="E92" s="15"/>
      <c r="F92" s="16"/>
      <c r="G92" s="17" t="s">
        <v>117</v>
      </c>
      <c r="H92" s="68" t="s">
        <v>197</v>
      </c>
      <c r="I92" s="69">
        <v>100</v>
      </c>
    </row>
    <row r="93" spans="1:9" ht="52.5" customHeight="1">
      <c r="A93" s="28"/>
      <c r="B93" s="28"/>
      <c r="C93" s="14"/>
      <c r="D93" s="14"/>
      <c r="E93" s="15"/>
      <c r="F93" s="16"/>
      <c r="G93" s="17" t="s">
        <v>118</v>
      </c>
      <c r="H93" s="68" t="s">
        <v>197</v>
      </c>
      <c r="I93" s="69">
        <v>100</v>
      </c>
    </row>
    <row r="94" spans="1:9" ht="33.75" customHeight="1">
      <c r="A94" s="10" t="s">
        <v>50</v>
      </c>
      <c r="B94" s="11" t="s">
        <v>14</v>
      </c>
      <c r="C94" s="85" t="s">
        <v>49</v>
      </c>
      <c r="D94" s="86"/>
      <c r="E94" s="86"/>
      <c r="F94" s="86"/>
      <c r="G94" s="86"/>
      <c r="H94" s="86"/>
      <c r="I94" s="86"/>
    </row>
    <row r="95" spans="1:9" ht="52.5" customHeight="1">
      <c r="A95" s="12" t="s">
        <v>72</v>
      </c>
      <c r="B95" s="12" t="s">
        <v>70</v>
      </c>
      <c r="C95" s="13" t="s">
        <v>59</v>
      </c>
      <c r="D95" s="14" t="s">
        <v>127</v>
      </c>
      <c r="E95" s="15" t="s">
        <v>190</v>
      </c>
      <c r="F95" s="16">
        <v>11.5</v>
      </c>
      <c r="G95" s="17" t="s">
        <v>119</v>
      </c>
      <c r="H95" s="68" t="s">
        <v>197</v>
      </c>
      <c r="I95" s="69">
        <v>45</v>
      </c>
    </row>
    <row r="96" spans="1:9" ht="53.25" customHeight="1">
      <c r="A96" s="14" t="s">
        <v>73</v>
      </c>
      <c r="B96" s="14" t="s">
        <v>71</v>
      </c>
      <c r="C96" s="13" t="s">
        <v>59</v>
      </c>
      <c r="D96" s="14" t="s">
        <v>127</v>
      </c>
      <c r="E96" s="15" t="s">
        <v>190</v>
      </c>
      <c r="F96" s="16">
        <v>11.5</v>
      </c>
      <c r="G96" s="17" t="s">
        <v>120</v>
      </c>
      <c r="H96" s="68" t="s">
        <v>197</v>
      </c>
      <c r="I96" s="69">
        <v>75</v>
      </c>
    </row>
    <row r="97" spans="1:9" ht="25.5" customHeight="1">
      <c r="A97" s="5"/>
      <c r="B97" s="5"/>
      <c r="C97" s="110" t="s">
        <v>76</v>
      </c>
      <c r="D97" s="111"/>
      <c r="E97" s="112"/>
      <c r="F97" s="66">
        <f>F17+F18+F19+F27+F28+F29+F32+F33+F34+F39+F40+F41+F43+F44+F47+F58+F59+F66+F72+F73+F74+F76+F77+F78+F80+F81+F82+F83+F84+F87+F95+F96</f>
        <v>1543.7000000000003</v>
      </c>
      <c r="G97" s="67"/>
      <c r="H97" s="67"/>
      <c r="I97" s="52"/>
    </row>
    <row r="98" spans="1:9" ht="25.5" customHeight="1" hidden="1">
      <c r="A98" s="5"/>
      <c r="B98" s="5"/>
      <c r="C98" s="24"/>
      <c r="D98" s="24"/>
      <c r="E98" s="26" t="s">
        <v>191</v>
      </c>
      <c r="F98" s="27">
        <f>F17+F27+F28+F29+F32+F39+F41+F43+F44+F80+F84</f>
        <v>1049.3000000000002</v>
      </c>
      <c r="G98" s="27"/>
      <c r="H98" s="27"/>
      <c r="I98" s="52"/>
    </row>
    <row r="99" spans="1:9" ht="28.5" customHeight="1" hidden="1">
      <c r="A99" s="5"/>
      <c r="B99" s="5"/>
      <c r="C99" s="24"/>
      <c r="D99" s="24"/>
      <c r="E99" s="26" t="s">
        <v>77</v>
      </c>
      <c r="F99" s="27">
        <f>F19+F33+F40+F72+F73+F74+F82</f>
        <v>402.3</v>
      </c>
      <c r="G99" s="27"/>
      <c r="H99" s="27"/>
      <c r="I99" s="52"/>
    </row>
    <row r="100" spans="1:9" ht="28.5" customHeight="1" hidden="1">
      <c r="A100" s="5"/>
      <c r="B100" s="5"/>
      <c r="C100" s="24"/>
      <c r="D100" s="24"/>
      <c r="E100" s="26" t="s">
        <v>78</v>
      </c>
      <c r="F100" s="27">
        <f>F18+F34+F58+F76+F83</f>
        <v>30.2</v>
      </c>
      <c r="G100" s="27"/>
      <c r="H100" s="27"/>
      <c r="I100" s="52"/>
    </row>
    <row r="101" spans="1:9" ht="28.5" customHeight="1" hidden="1">
      <c r="A101" s="5"/>
      <c r="B101" s="5"/>
      <c r="C101" s="24"/>
      <c r="D101" s="24"/>
      <c r="E101" s="26" t="s">
        <v>79</v>
      </c>
      <c r="F101" s="27">
        <f>F47+F59+F66+F77</f>
        <v>11.9</v>
      </c>
      <c r="G101" s="27"/>
      <c r="H101" s="27"/>
      <c r="I101" s="52"/>
    </row>
    <row r="102" spans="1:9" ht="24.75" customHeight="1" hidden="1">
      <c r="A102" s="5"/>
      <c r="B102" s="5"/>
      <c r="C102" s="24"/>
      <c r="D102" s="24"/>
      <c r="E102" s="25" t="s">
        <v>80</v>
      </c>
      <c r="F102" s="27">
        <f>F87+F95+F96</f>
        <v>43</v>
      </c>
      <c r="G102" s="27"/>
      <c r="H102" s="27"/>
      <c r="I102" s="52"/>
    </row>
    <row r="103" spans="1:9" ht="27" customHeight="1" hidden="1">
      <c r="A103" s="5"/>
      <c r="B103" s="5"/>
      <c r="C103" s="24"/>
      <c r="D103" s="24"/>
      <c r="E103" s="46" t="s">
        <v>192</v>
      </c>
      <c r="F103" s="47">
        <f>F78+F81</f>
        <v>7</v>
      </c>
      <c r="G103" s="47"/>
      <c r="H103" s="47"/>
      <c r="I103" s="52"/>
    </row>
    <row r="104" spans="1:9" ht="27" customHeight="1">
      <c r="A104" s="5"/>
      <c r="B104" s="5"/>
      <c r="C104" s="24"/>
      <c r="D104" s="24"/>
      <c r="E104" s="46"/>
      <c r="F104" s="47"/>
      <c r="G104" s="47"/>
      <c r="H104" s="47"/>
      <c r="I104" s="52"/>
    </row>
    <row r="105" spans="1:10" s="30" customFormat="1" ht="24" customHeight="1">
      <c r="A105" s="102" t="s">
        <v>147</v>
      </c>
      <c r="B105" s="102"/>
      <c r="C105" s="102"/>
      <c r="D105" s="102"/>
      <c r="E105" s="102"/>
      <c r="F105" s="102"/>
      <c r="G105" s="102"/>
      <c r="H105" s="102"/>
      <c r="I105" s="102"/>
      <c r="J105" s="29"/>
    </row>
    <row r="106" spans="1:10" s="30" customFormat="1" ht="12.75" customHeight="1">
      <c r="A106" s="29"/>
      <c r="B106" s="29"/>
      <c r="C106" s="29"/>
      <c r="D106" s="31"/>
      <c r="E106" s="31"/>
      <c r="F106" s="31"/>
      <c r="G106" s="31"/>
      <c r="H106" s="31"/>
      <c r="I106" s="32"/>
      <c r="J106" s="33"/>
    </row>
    <row r="107" spans="1:10" s="30" customFormat="1" ht="12.75" customHeight="1">
      <c r="A107" s="103" t="s">
        <v>0</v>
      </c>
      <c r="B107" s="105" t="s">
        <v>1</v>
      </c>
      <c r="C107" s="105"/>
      <c r="D107" s="105"/>
      <c r="E107" s="105"/>
      <c r="F107" s="106"/>
      <c r="G107" s="109" t="s">
        <v>183</v>
      </c>
      <c r="H107" s="60"/>
      <c r="J107" s="117"/>
    </row>
    <row r="108" spans="1:10" s="30" customFormat="1" ht="50.25" customHeight="1">
      <c r="A108" s="104"/>
      <c r="B108" s="107"/>
      <c r="C108" s="107"/>
      <c r="D108" s="107"/>
      <c r="E108" s="107"/>
      <c r="F108" s="108"/>
      <c r="G108" s="109"/>
      <c r="H108" s="60"/>
      <c r="J108" s="117"/>
    </row>
    <row r="109" spans="1:10" s="30" customFormat="1" ht="18.75" customHeight="1">
      <c r="A109" s="34" t="s">
        <v>148</v>
      </c>
      <c r="B109" s="118" t="s">
        <v>149</v>
      </c>
      <c r="C109" s="119"/>
      <c r="D109" s="119"/>
      <c r="E109" s="119"/>
      <c r="F109" s="120"/>
      <c r="G109" s="53">
        <f>SUM(G110:G121)</f>
        <v>1488.8</v>
      </c>
      <c r="H109" s="61"/>
      <c r="J109" s="35"/>
    </row>
    <row r="110" spans="1:10" s="30" customFormat="1" ht="18.75" customHeight="1">
      <c r="A110" s="36" t="s">
        <v>150</v>
      </c>
      <c r="B110" s="121" t="s">
        <v>151</v>
      </c>
      <c r="C110" s="122"/>
      <c r="D110" s="122"/>
      <c r="E110" s="122"/>
      <c r="F110" s="123"/>
      <c r="G110" s="54">
        <v>402.3</v>
      </c>
      <c r="H110" s="62"/>
      <c r="J110" s="37"/>
    </row>
    <row r="111" spans="1:10" s="30" customFormat="1" ht="18" customHeight="1">
      <c r="A111" s="36" t="s">
        <v>152</v>
      </c>
      <c r="B111" s="91" t="s">
        <v>153</v>
      </c>
      <c r="C111" s="92"/>
      <c r="D111" s="92"/>
      <c r="E111" s="92"/>
      <c r="F111" s="93"/>
      <c r="G111" s="55"/>
      <c r="H111" s="63"/>
      <c r="J111" s="38"/>
    </row>
    <row r="112" spans="1:10" s="30" customFormat="1" ht="18.75" customHeight="1">
      <c r="A112" s="36" t="s">
        <v>154</v>
      </c>
      <c r="B112" s="124" t="s">
        <v>181</v>
      </c>
      <c r="C112" s="125"/>
      <c r="D112" s="125"/>
      <c r="E112" s="125"/>
      <c r="F112" s="126"/>
      <c r="G112" s="54">
        <v>1049.3</v>
      </c>
      <c r="H112" s="63"/>
      <c r="J112" s="37"/>
    </row>
    <row r="113" spans="1:10" s="30" customFormat="1" ht="18" customHeight="1">
      <c r="A113" s="36" t="s">
        <v>155</v>
      </c>
      <c r="B113" s="124" t="s">
        <v>156</v>
      </c>
      <c r="C113" s="125"/>
      <c r="D113" s="125"/>
      <c r="E113" s="125"/>
      <c r="F113" s="126"/>
      <c r="G113" s="55"/>
      <c r="H113" s="63"/>
      <c r="J113" s="38"/>
    </row>
    <row r="114" spans="1:10" s="30" customFormat="1" ht="18.75" customHeight="1">
      <c r="A114" s="36" t="s">
        <v>157</v>
      </c>
      <c r="B114" s="124" t="s">
        <v>158</v>
      </c>
      <c r="C114" s="125"/>
      <c r="D114" s="125"/>
      <c r="E114" s="125"/>
      <c r="F114" s="126"/>
      <c r="G114" s="54"/>
      <c r="H114" s="63"/>
      <c r="J114" s="37"/>
    </row>
    <row r="115" spans="1:10" s="30" customFormat="1" ht="26.25" customHeight="1">
      <c r="A115" s="36" t="s">
        <v>159</v>
      </c>
      <c r="B115" s="124" t="s">
        <v>160</v>
      </c>
      <c r="C115" s="125"/>
      <c r="D115" s="125"/>
      <c r="E115" s="125"/>
      <c r="F115" s="126"/>
      <c r="G115" s="54"/>
      <c r="H115" s="63"/>
      <c r="J115" s="37"/>
    </row>
    <row r="116" spans="1:10" s="30" customFormat="1" ht="26.25" customHeight="1">
      <c r="A116" s="36" t="s">
        <v>161</v>
      </c>
      <c r="B116" s="124" t="s">
        <v>182</v>
      </c>
      <c r="C116" s="125"/>
      <c r="D116" s="125"/>
      <c r="E116" s="125"/>
      <c r="F116" s="126"/>
      <c r="G116" s="54"/>
      <c r="H116" s="63"/>
      <c r="J116" s="37"/>
    </row>
    <row r="117" spans="1:10" s="30" customFormat="1" ht="18.75" customHeight="1">
      <c r="A117" s="36" t="s">
        <v>162</v>
      </c>
      <c r="B117" s="91" t="s">
        <v>163</v>
      </c>
      <c r="C117" s="92"/>
      <c r="D117" s="92"/>
      <c r="E117" s="92"/>
      <c r="F117" s="93"/>
      <c r="G117" s="54"/>
      <c r="H117" s="63"/>
      <c r="J117" s="37"/>
    </row>
    <row r="118" spans="1:10" s="30" customFormat="1" ht="18.75" customHeight="1">
      <c r="A118" s="36" t="s">
        <v>164</v>
      </c>
      <c r="B118" s="91" t="s">
        <v>165</v>
      </c>
      <c r="C118" s="92"/>
      <c r="D118" s="92"/>
      <c r="E118" s="92"/>
      <c r="F118" s="93"/>
      <c r="G118" s="54">
        <v>30.2</v>
      </c>
      <c r="H118" s="63"/>
      <c r="J118" s="37"/>
    </row>
    <row r="119" spans="1:10" s="30" customFormat="1" ht="18.75" customHeight="1">
      <c r="A119" s="36" t="s">
        <v>166</v>
      </c>
      <c r="B119" s="91" t="s">
        <v>167</v>
      </c>
      <c r="C119" s="92"/>
      <c r="D119" s="92"/>
      <c r="E119" s="92"/>
      <c r="F119" s="93"/>
      <c r="G119" s="54">
        <v>7</v>
      </c>
      <c r="H119" s="63"/>
      <c r="J119" s="37"/>
    </row>
    <row r="120" spans="1:10" s="30" customFormat="1" ht="23.25" customHeight="1">
      <c r="A120" s="36" t="s">
        <v>168</v>
      </c>
      <c r="B120" s="91" t="s">
        <v>169</v>
      </c>
      <c r="C120" s="92"/>
      <c r="D120" s="92"/>
      <c r="E120" s="92"/>
      <c r="F120" s="93"/>
      <c r="G120" s="54"/>
      <c r="H120" s="63"/>
      <c r="J120" s="37"/>
    </row>
    <row r="121" spans="1:10" s="30" customFormat="1" ht="23.25" customHeight="1">
      <c r="A121" s="36" t="s">
        <v>170</v>
      </c>
      <c r="B121" s="91" t="s">
        <v>171</v>
      </c>
      <c r="C121" s="92"/>
      <c r="D121" s="92"/>
      <c r="E121" s="92"/>
      <c r="F121" s="93"/>
      <c r="G121" s="54"/>
      <c r="H121" s="63"/>
      <c r="J121" s="37"/>
    </row>
    <row r="122" spans="1:11" s="30" customFormat="1" ht="18.75" customHeight="1">
      <c r="A122" s="34" t="s">
        <v>172</v>
      </c>
      <c r="B122" s="118" t="s">
        <v>173</v>
      </c>
      <c r="C122" s="119"/>
      <c r="D122" s="119"/>
      <c r="E122" s="119"/>
      <c r="F122" s="120"/>
      <c r="G122" s="53">
        <f>SUM(G123:G125)</f>
        <v>54.9</v>
      </c>
      <c r="H122" s="61"/>
      <c r="J122" s="35"/>
      <c r="K122" s="39"/>
    </row>
    <row r="123" spans="1:12" s="30" customFormat="1" ht="18.75" customHeight="1">
      <c r="A123" s="40" t="s">
        <v>174</v>
      </c>
      <c r="B123" s="113" t="s">
        <v>175</v>
      </c>
      <c r="C123" s="113"/>
      <c r="D123" s="113"/>
      <c r="E123" s="113"/>
      <c r="F123" s="113"/>
      <c r="G123" s="56"/>
      <c r="H123" s="64"/>
      <c r="J123" s="41"/>
      <c r="K123" s="42"/>
      <c r="L123" s="43"/>
    </row>
    <row r="124" spans="1:12" s="30" customFormat="1" ht="18.75" customHeight="1">
      <c r="A124" s="44" t="s">
        <v>176</v>
      </c>
      <c r="B124" s="113" t="s">
        <v>177</v>
      </c>
      <c r="C124" s="113"/>
      <c r="D124" s="113"/>
      <c r="E124" s="113"/>
      <c r="F124" s="113"/>
      <c r="G124" s="57">
        <v>43</v>
      </c>
      <c r="H124" s="64"/>
      <c r="J124" s="48"/>
      <c r="K124" s="42"/>
      <c r="L124" s="43"/>
    </row>
    <row r="125" spans="1:12" s="30" customFormat="1" ht="18.75" customHeight="1">
      <c r="A125" s="36" t="s">
        <v>178</v>
      </c>
      <c r="B125" s="113" t="s">
        <v>179</v>
      </c>
      <c r="C125" s="113"/>
      <c r="D125" s="113"/>
      <c r="E125" s="113"/>
      <c r="F125" s="113"/>
      <c r="G125" s="57">
        <v>11.9</v>
      </c>
      <c r="H125" s="64"/>
      <c r="J125" s="48"/>
      <c r="K125" s="42"/>
      <c r="L125" s="43"/>
    </row>
    <row r="126" spans="1:13" s="30" customFormat="1" ht="18.75" customHeight="1">
      <c r="A126" s="114" t="s">
        <v>180</v>
      </c>
      <c r="B126" s="115"/>
      <c r="C126" s="115"/>
      <c r="D126" s="115"/>
      <c r="E126" s="115"/>
      <c r="F126" s="116"/>
      <c r="G126" s="58">
        <f>G109+G122</f>
        <v>1543.7</v>
      </c>
      <c r="H126" s="65"/>
      <c r="J126" s="45"/>
      <c r="K126" s="39"/>
      <c r="M126" s="30" t="s">
        <v>184</v>
      </c>
    </row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</sheetData>
  <sheetProtection/>
  <mergeCells count="58">
    <mergeCell ref="B123:F123"/>
    <mergeCell ref="B124:F124"/>
    <mergeCell ref="B125:F125"/>
    <mergeCell ref="A126:F126"/>
    <mergeCell ref="J107:J108"/>
    <mergeCell ref="B109:F109"/>
    <mergeCell ref="B110:F110"/>
    <mergeCell ref="B111:F111"/>
    <mergeCell ref="B122:F122"/>
    <mergeCell ref="B112:F112"/>
    <mergeCell ref="B113:F113"/>
    <mergeCell ref="B114:F114"/>
    <mergeCell ref="B115:F115"/>
    <mergeCell ref="B116:F116"/>
    <mergeCell ref="B117:F117"/>
    <mergeCell ref="B118:F118"/>
    <mergeCell ref="C85:I85"/>
    <mergeCell ref="C86:I86"/>
    <mergeCell ref="C94:I94"/>
    <mergeCell ref="A105:I105"/>
    <mergeCell ref="A107:A108"/>
    <mergeCell ref="B107:F108"/>
    <mergeCell ref="G107:G108"/>
    <mergeCell ref="C97:E97"/>
    <mergeCell ref="B119:F119"/>
    <mergeCell ref="B120:F120"/>
    <mergeCell ref="B121:F121"/>
    <mergeCell ref="C79:I79"/>
    <mergeCell ref="A1:I1"/>
    <mergeCell ref="A11:A13"/>
    <mergeCell ref="B11:B13"/>
    <mergeCell ref="E11:E13"/>
    <mergeCell ref="F11:F13"/>
    <mergeCell ref="G12:G13"/>
    <mergeCell ref="C11:C13"/>
    <mergeCell ref="A6:I6"/>
    <mergeCell ref="E7:F7"/>
    <mergeCell ref="A8:I8"/>
    <mergeCell ref="A5:I5"/>
    <mergeCell ref="D11:D13"/>
    <mergeCell ref="C16:I16"/>
    <mergeCell ref="B17:B25"/>
    <mergeCell ref="C71:I71"/>
    <mergeCell ref="A17:A25"/>
    <mergeCell ref="C26:I26"/>
    <mergeCell ref="C31:I31"/>
    <mergeCell ref="C38:I38"/>
    <mergeCell ref="C42:I42"/>
    <mergeCell ref="C63:I63"/>
    <mergeCell ref="C70:I70"/>
    <mergeCell ref="C46:I46"/>
    <mergeCell ref="C56:I56"/>
    <mergeCell ref="C57:I57"/>
    <mergeCell ref="G11:I11"/>
    <mergeCell ref="H12:H13"/>
    <mergeCell ref="I12:I13"/>
    <mergeCell ref="B14:I14"/>
    <mergeCell ref="C15:I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mindaugas jozonis</dc:creator>
  <cp:keywords/>
  <dc:description/>
  <cp:lastModifiedBy>LiZa</cp:lastModifiedBy>
  <cp:lastPrinted>2022-12-12T11:18:31Z</cp:lastPrinted>
  <dcterms:created xsi:type="dcterms:W3CDTF">2021-03-24T09:50:36Z</dcterms:created>
  <dcterms:modified xsi:type="dcterms:W3CDTF">2024-02-07T13:09:46Z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ScaleCrop">
    <vt:bool>false</vt:bool>
  </property>
</Properties>
</file>